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Work\Maxwell\PDFs\directives\bss-bul\"/>
    </mc:Choice>
  </mc:AlternateContent>
  <xr:revisionPtr revIDLastSave="0" documentId="8_{389BB9B3-A749-4B71-B8BE-E9022828D836}" xr6:coauthVersionLast="47" xr6:coauthVersionMax="47" xr10:uidLastSave="{00000000-0000-0000-0000-000000000000}"/>
  <bookViews>
    <workbookView xWindow="2304" yWindow="792" windowWidth="20328" windowHeight="12168" xr2:uid="{00000000-000D-0000-FFFF-FFFF00000000}"/>
  </bookViews>
  <sheets>
    <sheet name="#1_Budget Detail" sheetId="1" r:id="rId1"/>
    <sheet name="#2_Sched of Personnel" sheetId="2" r:id="rId2"/>
    <sheet name="#3_Spending Plan Wksheet" sheetId="3" r:id="rId3"/>
    <sheet name="#4_Budget Summary" sheetId="4" r:id="rId4"/>
    <sheet name="#5_Budget Narrative" sheetId="5" r:id="rId5"/>
    <sheet name="#6 Leveraged Resources" sheetId="6" r:id="rId6"/>
    <sheet name="#7 Salary Range Summary" sheetId="7" r:id="rId7"/>
    <sheet name="#8_Invento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j6CZWiexQAA+NIyV3HCwcv4XSTXg=="/>
    </ext>
  </extLst>
</workbook>
</file>

<file path=xl/calcChain.xml><?xml version="1.0" encoding="utf-8"?>
<calcChain xmlns="http://schemas.openxmlformats.org/spreadsheetml/2006/main">
  <c r="C5" i="8" l="1"/>
  <c r="C4" i="8"/>
  <c r="C3" i="8"/>
  <c r="C3" i="7"/>
  <c r="C2" i="7"/>
  <c r="E19" i="6"/>
  <c r="D19" i="6"/>
  <c r="C18" i="6"/>
  <c r="C17" i="6"/>
  <c r="C16" i="6"/>
  <c r="C15" i="6"/>
  <c r="C14" i="6"/>
  <c r="C13" i="6"/>
  <c r="C12" i="6"/>
  <c r="C11" i="6"/>
  <c r="C10" i="6"/>
  <c r="C9" i="6"/>
  <c r="C19" i="6" s="1"/>
  <c r="B5" i="6"/>
  <c r="B4" i="6"/>
  <c r="B3" i="6"/>
  <c r="C59" i="5"/>
  <c r="D57" i="5"/>
  <c r="D59" i="5" s="1"/>
  <c r="A57" i="5"/>
  <c r="D55" i="5"/>
  <c r="A55" i="5"/>
  <c r="D54" i="5"/>
  <c r="A54" i="5"/>
  <c r="D53" i="5"/>
  <c r="A53" i="5"/>
  <c r="D52" i="5"/>
  <c r="A52" i="5"/>
  <c r="D50" i="5"/>
  <c r="A50" i="5"/>
  <c r="D49" i="5"/>
  <c r="A49" i="5"/>
  <c r="D48" i="5"/>
  <c r="A48" i="5"/>
  <c r="E47" i="5"/>
  <c r="H47" i="5" s="1"/>
  <c r="D47" i="5"/>
  <c r="A47" i="5"/>
  <c r="D46" i="5"/>
  <c r="A46" i="5"/>
  <c r="D45" i="5"/>
  <c r="A45" i="5"/>
  <c r="D44" i="5"/>
  <c r="A44" i="5"/>
  <c r="E43" i="5"/>
  <c r="H43" i="5" s="1"/>
  <c r="D43" i="5"/>
  <c r="A43" i="5"/>
  <c r="D42" i="5"/>
  <c r="A42" i="5"/>
  <c r="D40" i="5"/>
  <c r="A40" i="5"/>
  <c r="D39" i="5"/>
  <c r="A39" i="5"/>
  <c r="D38" i="5"/>
  <c r="A38" i="5"/>
  <c r="D37" i="5"/>
  <c r="A37" i="5"/>
  <c r="D35" i="5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4" i="5"/>
  <c r="A14" i="5"/>
  <c r="D13" i="5"/>
  <c r="A13" i="5"/>
  <c r="B6" i="5"/>
  <c r="F5" i="5"/>
  <c r="B5" i="5"/>
  <c r="F4" i="5"/>
  <c r="B4" i="5"/>
  <c r="B3" i="5"/>
  <c r="B2" i="5"/>
  <c r="I27" i="4"/>
  <c r="G21" i="4"/>
  <c r="F20" i="4"/>
  <c r="E19" i="4"/>
  <c r="B7" i="4"/>
  <c r="G6" i="4"/>
  <c r="B6" i="4"/>
  <c r="C7" i="3" s="1"/>
  <c r="G5" i="4"/>
  <c r="B5" i="4"/>
  <c r="B4" i="4"/>
  <c r="B3" i="4"/>
  <c r="F32" i="3"/>
  <c r="E31" i="4" s="1"/>
  <c r="E32" i="3"/>
  <c r="D31" i="4" s="1"/>
  <c r="D32" i="3"/>
  <c r="C31" i="4" s="1"/>
  <c r="L31" i="3"/>
  <c r="L30" i="3"/>
  <c r="L29" i="3"/>
  <c r="L28" i="3"/>
  <c r="L27" i="3"/>
  <c r="L32" i="3" s="1"/>
  <c r="L26" i="3"/>
  <c r="L25" i="3"/>
  <c r="L20" i="3"/>
  <c r="K27" i="4" s="1"/>
  <c r="K20" i="3"/>
  <c r="J27" i="4" s="1"/>
  <c r="J20" i="3"/>
  <c r="I20" i="3"/>
  <c r="H27" i="4" s="1"/>
  <c r="H20" i="3"/>
  <c r="G27" i="4" s="1"/>
  <c r="G20" i="3"/>
  <c r="F27" i="4" s="1"/>
  <c r="F20" i="3"/>
  <c r="E27" i="4" s="1"/>
  <c r="E20" i="3"/>
  <c r="D27" i="4" s="1"/>
  <c r="D20" i="3"/>
  <c r="D21" i="3" s="1"/>
  <c r="E21" i="3" s="1"/>
  <c r="F21" i="3" s="1"/>
  <c r="G21" i="3" s="1"/>
  <c r="H21" i="3" s="1"/>
  <c r="I21" i="3" s="1"/>
  <c r="J21" i="3" s="1"/>
  <c r="K21" i="3" s="1"/>
  <c r="L21" i="3" s="1"/>
  <c r="D33" i="3" s="1"/>
  <c r="E33" i="3" s="1"/>
  <c r="F33" i="3" s="1"/>
  <c r="C8" i="3"/>
  <c r="K6" i="3"/>
  <c r="C6" i="3"/>
  <c r="K5" i="3"/>
  <c r="C5" i="3"/>
  <c r="C4" i="3"/>
  <c r="M45" i="2"/>
  <c r="L45" i="2"/>
  <c r="K45" i="2"/>
  <c r="K46" i="2" s="1"/>
  <c r="I45" i="2"/>
  <c r="H45" i="2"/>
  <c r="J44" i="2"/>
  <c r="G44" i="2"/>
  <c r="N44" i="2" s="1"/>
  <c r="J43" i="2"/>
  <c r="G43" i="2"/>
  <c r="J42" i="2"/>
  <c r="G42" i="2"/>
  <c r="N42" i="2" s="1"/>
  <c r="J41" i="2"/>
  <c r="G41" i="2"/>
  <c r="J40" i="2"/>
  <c r="G40" i="2"/>
  <c r="N40" i="2" s="1"/>
  <c r="J39" i="2"/>
  <c r="J45" i="2" s="1"/>
  <c r="G39" i="2"/>
  <c r="J38" i="2"/>
  <c r="G38" i="2"/>
  <c r="G45" i="2" s="1"/>
  <c r="M36" i="2"/>
  <c r="M46" i="2" s="1"/>
  <c r="L36" i="2"/>
  <c r="L46" i="2" s="1"/>
  <c r="K36" i="2"/>
  <c r="H36" i="2"/>
  <c r="H46" i="2" s="1"/>
  <c r="G35" i="2"/>
  <c r="I35" i="2" s="1"/>
  <c r="J35" i="2" s="1"/>
  <c r="N35" i="2" s="1"/>
  <c r="I34" i="2"/>
  <c r="J34" i="2" s="1"/>
  <c r="N34" i="2" s="1"/>
  <c r="G34" i="2"/>
  <c r="G33" i="2"/>
  <c r="I33" i="2" s="1"/>
  <c r="J33" i="2" s="1"/>
  <c r="N33" i="2" s="1"/>
  <c r="I32" i="2"/>
  <c r="J32" i="2" s="1"/>
  <c r="N32" i="2" s="1"/>
  <c r="G32" i="2"/>
  <c r="G31" i="2"/>
  <c r="I31" i="2" s="1"/>
  <c r="J31" i="2" s="1"/>
  <c r="N31" i="2" s="1"/>
  <c r="I30" i="2"/>
  <c r="J30" i="2" s="1"/>
  <c r="N30" i="2" s="1"/>
  <c r="G30" i="2"/>
  <c r="G29" i="2"/>
  <c r="I29" i="2" s="1"/>
  <c r="J29" i="2" s="1"/>
  <c r="N29" i="2" s="1"/>
  <c r="G28" i="2"/>
  <c r="I28" i="2" s="1"/>
  <c r="J28" i="2" s="1"/>
  <c r="N28" i="2" s="1"/>
  <c r="G27" i="2"/>
  <c r="I27" i="2" s="1"/>
  <c r="J27" i="2" s="1"/>
  <c r="N27" i="2" s="1"/>
  <c r="G26" i="2"/>
  <c r="I26" i="2" s="1"/>
  <c r="J26" i="2" s="1"/>
  <c r="N26" i="2" s="1"/>
  <c r="G25" i="2"/>
  <c r="I25" i="2" s="1"/>
  <c r="J25" i="2" s="1"/>
  <c r="N25" i="2" s="1"/>
  <c r="G24" i="2"/>
  <c r="I24" i="2" s="1"/>
  <c r="J24" i="2" s="1"/>
  <c r="N24" i="2" s="1"/>
  <c r="G23" i="2"/>
  <c r="I23" i="2" s="1"/>
  <c r="J23" i="2" s="1"/>
  <c r="N23" i="2" s="1"/>
  <c r="G22" i="2"/>
  <c r="I22" i="2" s="1"/>
  <c r="J22" i="2" s="1"/>
  <c r="N22" i="2" s="1"/>
  <c r="G21" i="2"/>
  <c r="I21" i="2" s="1"/>
  <c r="J21" i="2" s="1"/>
  <c r="N21" i="2" s="1"/>
  <c r="G20" i="2"/>
  <c r="I20" i="2" s="1"/>
  <c r="J20" i="2" s="1"/>
  <c r="N20" i="2" s="1"/>
  <c r="G19" i="2"/>
  <c r="I19" i="2" s="1"/>
  <c r="C8" i="2"/>
  <c r="C7" i="2"/>
  <c r="L6" i="2"/>
  <c r="C6" i="2"/>
  <c r="L5" i="2"/>
  <c r="C5" i="2"/>
  <c r="C4" i="2"/>
  <c r="K71" i="1"/>
  <c r="J21" i="4" s="1"/>
  <c r="J71" i="1"/>
  <c r="I21" i="4" s="1"/>
  <c r="I71" i="1"/>
  <c r="H21" i="4" s="1"/>
  <c r="H71" i="1"/>
  <c r="G71" i="1"/>
  <c r="F21" i="4" s="1"/>
  <c r="F71" i="1"/>
  <c r="E21" i="4" s="1"/>
  <c r="K70" i="1"/>
  <c r="E70" i="1"/>
  <c r="E71" i="1" s="1"/>
  <c r="D21" i="4" s="1"/>
  <c r="J68" i="1"/>
  <c r="I20" i="4" s="1"/>
  <c r="I68" i="1"/>
  <c r="H20" i="4" s="1"/>
  <c r="H68" i="1"/>
  <c r="G20" i="4" s="1"/>
  <c r="G68" i="1"/>
  <c r="F68" i="1"/>
  <c r="E20" i="4" s="1"/>
  <c r="E67" i="1"/>
  <c r="E68" i="1" s="1"/>
  <c r="D20" i="4" s="1"/>
  <c r="J65" i="1"/>
  <c r="I19" i="4" s="1"/>
  <c r="I65" i="1"/>
  <c r="H19" i="4" s="1"/>
  <c r="H65" i="1"/>
  <c r="G19" i="4" s="1"/>
  <c r="G65" i="1"/>
  <c r="F19" i="4" s="1"/>
  <c r="F65" i="1"/>
  <c r="E64" i="1"/>
  <c r="K64" i="1" s="1"/>
  <c r="E63" i="1"/>
  <c r="E62" i="1"/>
  <c r="E53" i="5" s="1"/>
  <c r="E61" i="1"/>
  <c r="K61" i="1" s="1"/>
  <c r="J59" i="1"/>
  <c r="I18" i="4" s="1"/>
  <c r="I59" i="1"/>
  <c r="H18" i="4" s="1"/>
  <c r="H59" i="1"/>
  <c r="G18" i="4" s="1"/>
  <c r="G59" i="1"/>
  <c r="F18" i="4" s="1"/>
  <c r="F59" i="1"/>
  <c r="E18" i="4" s="1"/>
  <c r="E58" i="1"/>
  <c r="K57" i="1"/>
  <c r="E57" i="1"/>
  <c r="K56" i="1"/>
  <c r="E56" i="1"/>
  <c r="E48" i="5" s="1"/>
  <c r="K55" i="1"/>
  <c r="E55" i="1"/>
  <c r="E54" i="1"/>
  <c r="K53" i="1"/>
  <c r="E53" i="1"/>
  <c r="K52" i="1"/>
  <c r="E52" i="1"/>
  <c r="E44" i="5" s="1"/>
  <c r="K51" i="1"/>
  <c r="E51" i="1"/>
  <c r="E50" i="1"/>
  <c r="J48" i="1"/>
  <c r="I17" i="4" s="1"/>
  <c r="I48" i="1"/>
  <c r="H17" i="4" s="1"/>
  <c r="H48" i="1"/>
  <c r="G17" i="4" s="1"/>
  <c r="G48" i="1"/>
  <c r="F17" i="4" s="1"/>
  <c r="F48" i="1"/>
  <c r="E17" i="4" s="1"/>
  <c r="E47" i="1"/>
  <c r="E46" i="1"/>
  <c r="E39" i="5" s="1"/>
  <c r="E45" i="1"/>
  <c r="K45" i="1" s="1"/>
  <c r="E44" i="1"/>
  <c r="J42" i="1"/>
  <c r="I16" i="4" s="1"/>
  <c r="I42" i="1"/>
  <c r="H16" i="4" s="1"/>
  <c r="H42" i="1"/>
  <c r="G16" i="4" s="1"/>
  <c r="G42" i="1"/>
  <c r="F16" i="4" s="1"/>
  <c r="F42" i="1"/>
  <c r="E16" i="4" s="1"/>
  <c r="E41" i="1"/>
  <c r="K40" i="1"/>
  <c r="E40" i="1"/>
  <c r="E34" i="5" s="1"/>
  <c r="K39" i="1"/>
  <c r="E39" i="1"/>
  <c r="K38" i="1"/>
  <c r="E38" i="1"/>
  <c r="E37" i="1"/>
  <c r="K36" i="1"/>
  <c r="E36" i="1"/>
  <c r="E30" i="5" s="1"/>
  <c r="K35" i="1"/>
  <c r="E35" i="1"/>
  <c r="K34" i="1"/>
  <c r="E34" i="1"/>
  <c r="E33" i="1"/>
  <c r="K32" i="1"/>
  <c r="E32" i="1"/>
  <c r="E26" i="5" s="1"/>
  <c r="K31" i="1"/>
  <c r="E31" i="1"/>
  <c r="K30" i="1"/>
  <c r="E30" i="1"/>
  <c r="E29" i="1"/>
  <c r="K28" i="1"/>
  <c r="E28" i="1"/>
  <c r="E22" i="5" s="1"/>
  <c r="K27" i="1"/>
  <c r="E27" i="1"/>
  <c r="K26" i="1"/>
  <c r="E26" i="1"/>
  <c r="E25" i="1"/>
  <c r="K24" i="1"/>
  <c r="E24" i="1"/>
  <c r="E18" i="5" s="1"/>
  <c r="K23" i="1"/>
  <c r="E23" i="1"/>
  <c r="E17" i="5" s="1"/>
  <c r="K22" i="1"/>
  <c r="E22" i="1"/>
  <c r="J20" i="1"/>
  <c r="I15" i="4" s="1"/>
  <c r="I20" i="1"/>
  <c r="H15" i="4" s="1"/>
  <c r="H20" i="1"/>
  <c r="G15" i="4" s="1"/>
  <c r="G19" i="1"/>
  <c r="F19" i="1"/>
  <c r="E19" i="1"/>
  <c r="H34" i="5" l="1"/>
  <c r="G34" i="5"/>
  <c r="H30" i="5"/>
  <c r="G30" i="5"/>
  <c r="H18" i="5"/>
  <c r="G18" i="5"/>
  <c r="H44" i="5"/>
  <c r="G44" i="5"/>
  <c r="H22" i="5"/>
  <c r="G22" i="5"/>
  <c r="H48" i="5"/>
  <c r="G48" i="5"/>
  <c r="I36" i="2"/>
  <c r="J19" i="2"/>
  <c r="N19" i="2" s="1"/>
  <c r="N36" i="2" s="1"/>
  <c r="H22" i="4"/>
  <c r="H53" i="5"/>
  <c r="G53" i="5"/>
  <c r="H17" i="5"/>
  <c r="G17" i="5"/>
  <c r="H26" i="5"/>
  <c r="G26" i="5"/>
  <c r="H39" i="5"/>
  <c r="G39" i="5"/>
  <c r="G22" i="4"/>
  <c r="I22" i="4"/>
  <c r="K46" i="1"/>
  <c r="K63" i="1"/>
  <c r="I72" i="1"/>
  <c r="N39" i="2"/>
  <c r="N41" i="2"/>
  <c r="N43" i="2"/>
  <c r="J72" i="1"/>
  <c r="G36" i="2"/>
  <c r="G46" i="2" s="1"/>
  <c r="F38" i="2"/>
  <c r="E21" i="5"/>
  <c r="E25" i="5"/>
  <c r="E29" i="5"/>
  <c r="E33" i="5"/>
  <c r="E38" i="5"/>
  <c r="E52" i="5"/>
  <c r="E57" i="5"/>
  <c r="K33" i="1"/>
  <c r="K37" i="1"/>
  <c r="E48" i="1"/>
  <c r="D17" i="4" s="1"/>
  <c r="K50" i="1"/>
  <c r="K54" i="1"/>
  <c r="K58" i="1"/>
  <c r="E65" i="1"/>
  <c r="D19" i="4" s="1"/>
  <c r="K67" i="1"/>
  <c r="K68" i="1" s="1"/>
  <c r="J20" i="4" s="1"/>
  <c r="E16" i="5"/>
  <c r="E20" i="5"/>
  <c r="E24" i="5"/>
  <c r="E28" i="5"/>
  <c r="E32" i="5"/>
  <c r="E37" i="5"/>
  <c r="E42" i="5"/>
  <c r="G43" i="5"/>
  <c r="E46" i="5"/>
  <c r="G47" i="5"/>
  <c r="E50" i="5"/>
  <c r="E55" i="5"/>
  <c r="K19" i="1"/>
  <c r="E42" i="1"/>
  <c r="D16" i="4" s="1"/>
  <c r="K44" i="1"/>
  <c r="E59" i="1"/>
  <c r="D18" i="4" s="1"/>
  <c r="J36" i="2"/>
  <c r="J46" i="2" s="1"/>
  <c r="N38" i="2"/>
  <c r="N45" i="2" s="1"/>
  <c r="C27" i="4"/>
  <c r="K25" i="1"/>
  <c r="K42" i="1" s="1"/>
  <c r="J16" i="4" s="1"/>
  <c r="E14" i="5"/>
  <c r="E19" i="5"/>
  <c r="E23" i="5"/>
  <c r="E27" i="5"/>
  <c r="E31" i="5"/>
  <c r="E35" i="5"/>
  <c r="E40" i="5"/>
  <c r="E45" i="5"/>
  <c r="E49" i="5"/>
  <c r="E54" i="5"/>
  <c r="H72" i="1"/>
  <c r="K47" i="1"/>
  <c r="K29" i="1"/>
  <c r="K41" i="1"/>
  <c r="F18" i="1"/>
  <c r="K62" i="1"/>
  <c r="K65" i="1" s="1"/>
  <c r="J19" i="4" s="1"/>
  <c r="G35" i="5" l="1"/>
  <c r="H35" i="5"/>
  <c r="H50" i="5"/>
  <c r="G50" i="5"/>
  <c r="H38" i="5"/>
  <c r="G38" i="5"/>
  <c r="N46" i="2"/>
  <c r="H16" i="5"/>
  <c r="G16" i="5"/>
  <c r="H25" i="5"/>
  <c r="G25" i="5"/>
  <c r="G54" i="5"/>
  <c r="H54" i="5"/>
  <c r="G19" i="5"/>
  <c r="H19" i="5"/>
  <c r="K48" i="1"/>
  <c r="J17" i="4" s="1"/>
  <c r="H42" i="5"/>
  <c r="G42" i="5"/>
  <c r="H21" i="5"/>
  <c r="G21" i="5"/>
  <c r="C28" i="4"/>
  <c r="K31" i="4"/>
  <c r="G31" i="5"/>
  <c r="H31" i="5"/>
  <c r="G23" i="5"/>
  <c r="H23" i="5"/>
  <c r="F41" i="2"/>
  <c r="G49" i="5"/>
  <c r="H49" i="5"/>
  <c r="G14" i="5"/>
  <c r="H14" i="5"/>
  <c r="H37" i="5"/>
  <c r="G37" i="5"/>
  <c r="F44" i="2"/>
  <c r="F45" i="2"/>
  <c r="G27" i="5"/>
  <c r="H27" i="5"/>
  <c r="H32" i="5"/>
  <c r="G32" i="5"/>
  <c r="H57" i="5"/>
  <c r="G57" i="5"/>
  <c r="F42" i="2"/>
  <c r="F39" i="2"/>
  <c r="H24" i="5"/>
  <c r="G24" i="5"/>
  <c r="H20" i="5"/>
  <c r="G20" i="5"/>
  <c r="H33" i="5"/>
  <c r="G33" i="5"/>
  <c r="H46" i="5"/>
  <c r="G46" i="5"/>
  <c r="H29" i="5"/>
  <c r="G29" i="5"/>
  <c r="G18" i="1"/>
  <c r="G20" i="1" s="1"/>
  <c r="I46" i="2"/>
  <c r="G45" i="5"/>
  <c r="H45" i="5"/>
  <c r="F20" i="1"/>
  <c r="G40" i="5"/>
  <c r="H40" i="5"/>
  <c r="H55" i="5"/>
  <c r="G55" i="5"/>
  <c r="H28" i="5"/>
  <c r="G28" i="5"/>
  <c r="K59" i="1"/>
  <c r="J18" i="4" s="1"/>
  <c r="H52" i="5"/>
  <c r="G52" i="5"/>
  <c r="F40" i="2"/>
  <c r="F43" i="2"/>
  <c r="D28" i="4" l="1"/>
  <c r="E28" i="4" s="1"/>
  <c r="F28" i="4" s="1"/>
  <c r="G28" i="4" s="1"/>
  <c r="H28" i="4" s="1"/>
  <c r="I28" i="4" s="1"/>
  <c r="J28" i="4" s="1"/>
  <c r="K28" i="4" s="1"/>
  <c r="C32" i="4" s="1"/>
  <c r="D32" i="4" s="1"/>
  <c r="E32" i="4" s="1"/>
  <c r="E18" i="1"/>
  <c r="F72" i="1"/>
  <c r="E15" i="4"/>
  <c r="E22" i="4" s="1"/>
  <c r="F15" i="4"/>
  <c r="F22" i="4" s="1"/>
  <c r="G72" i="1"/>
  <c r="E13" i="5" l="1"/>
  <c r="E20" i="1"/>
  <c r="K18" i="1"/>
  <c r="K20" i="1" s="1"/>
  <c r="K32" i="4"/>
  <c r="K72" i="1" l="1"/>
  <c r="J15" i="4"/>
  <c r="J22" i="4" s="1"/>
  <c r="D15" i="4"/>
  <c r="D22" i="4" s="1"/>
  <c r="E72" i="1"/>
  <c r="H13" i="5"/>
  <c r="G13" i="5"/>
  <c r="G59" i="5" s="1"/>
  <c r="E59" i="5"/>
  <c r="H59" i="5" s="1"/>
  <c r="F47" i="5" l="1"/>
  <c r="F43" i="5"/>
  <c r="F17" i="5"/>
  <c r="F16" i="5"/>
  <c r="F35" i="5"/>
  <c r="F34" i="5"/>
  <c r="F55" i="5"/>
  <c r="F50" i="5"/>
  <c r="F42" i="5"/>
  <c r="F45" i="5"/>
  <c r="F28" i="5"/>
  <c r="F26" i="5"/>
  <c r="F31" i="5"/>
  <c r="F25" i="5"/>
  <c r="F39" i="5"/>
  <c r="F53" i="5"/>
  <c r="F27" i="5"/>
  <c r="F32" i="5"/>
  <c r="F37" i="5"/>
  <c r="F20" i="5"/>
  <c r="F44" i="5"/>
  <c r="F38" i="5"/>
  <c r="F57" i="5"/>
  <c r="F59" i="5" s="1"/>
  <c r="F14" i="5"/>
  <c r="F49" i="5"/>
  <c r="F30" i="5"/>
  <c r="F21" i="5"/>
  <c r="F19" i="5"/>
  <c r="F46" i="5"/>
  <c r="F29" i="5"/>
  <c r="F48" i="5"/>
  <c r="F52" i="5"/>
  <c r="F24" i="5"/>
  <c r="F40" i="5"/>
  <c r="F18" i="5"/>
  <c r="F33" i="5"/>
  <c r="F54" i="5"/>
  <c r="F22" i="5"/>
  <c r="F23" i="5"/>
  <c r="F13" i="5"/>
  <c r="F73" i="1"/>
  <c r="E73" i="1" s="1"/>
  <c r="G73" i="1"/>
</calcChain>
</file>

<file path=xl/sharedStrings.xml><?xml version="1.0" encoding="utf-8"?>
<sst xmlns="http://schemas.openxmlformats.org/spreadsheetml/2006/main" count="318" uniqueCount="198">
  <si>
    <t>B U D G E T    D E T A I L</t>
  </si>
  <si>
    <t>Economic and Workforce Development Department, City of Los Angeles</t>
  </si>
  <si>
    <t>Subrecipient:</t>
  </si>
  <si>
    <t>Contract No.:</t>
  </si>
  <si>
    <t>Amendment No.:</t>
  </si>
  <si>
    <t>Program:</t>
  </si>
  <si>
    <t>Contract Period:</t>
  </si>
  <si>
    <t>Funding Stream:</t>
  </si>
  <si>
    <t>Contract Amount:</t>
  </si>
  <si>
    <t>ESTIMATED  COSTS  - BY  LINE  ITEM</t>
  </si>
  <si>
    <t>City of LA Share</t>
  </si>
  <si>
    <t>Grand</t>
  </si>
  <si>
    <t xml:space="preserve">Breakdown  </t>
  </si>
  <si>
    <t>Non-Federal</t>
  </si>
  <si>
    <t>Total</t>
  </si>
  <si>
    <t>Program</t>
  </si>
  <si>
    <t>Matching</t>
  </si>
  <si>
    <t>Leveraged</t>
  </si>
  <si>
    <t>Estimated</t>
  </si>
  <si>
    <t>Cost Category / Line Item</t>
  </si>
  <si>
    <t>Total Budget</t>
  </si>
  <si>
    <t>Admin</t>
  </si>
  <si>
    <t>Income</t>
  </si>
  <si>
    <t>Share</t>
  </si>
  <si>
    <t>Resource</t>
  </si>
  <si>
    <t>Costs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</si>
  <si>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</si>
  <si>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</si>
  <si>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</si>
  <si>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</si>
  <si>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</si>
  <si>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</si>
  <si>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</si>
  <si>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</si>
  <si>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</si>
  <si>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</si>
  <si>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</si>
  <si>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</si>
  <si>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</si>
  <si>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</si>
  <si>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</si>
  <si>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</si>
  <si>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</si>
  <si>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</si>
  <si>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</si>
  <si>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</si>
  <si>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</si>
  <si>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</si>
  <si>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</si>
  <si>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</si>
  <si>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</si>
  <si>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</si>
  <si>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</si>
  <si>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</si>
  <si>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</si>
  <si>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</si>
  <si>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</si>
  <si>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</si>
  <si>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</si>
  <si>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</si>
  <si>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</si>
  <si>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</si>
  <si>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</si>
  <si>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</si>
  <si>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</si>
  <si>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</si>
  <si>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</si>
  <si>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</si>
  <si>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</si>
  <si>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</si>
  <si>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</si>
  <si>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</si>
  <si>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</si>
  <si>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</si>
  <si>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</si>
  <si>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</si>
  <si>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</si>
  <si>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</si>
  <si>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</si>
  <si>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</si>
  <si>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</si>
  <si>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</si>
  <si>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</si>
  <si>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</si>
  <si>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</si>
  <si>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</si>
  <si>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</si>
  <si>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</si>
  <si>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</si>
  <si>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</si>
  <si>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</si>
  <si>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</si>
  <si>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</si>
  <si>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Cost Classification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</si>
  <si>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</si>
  <si>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</si>
  <si>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</si>
  <si>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</si>
  <si>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</si>
  <si>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</si>
  <si>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</si>
  <si>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</si>
  <si>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</si>
  <si>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No.</t>
  </si>
  <si>
    <t>Name</t>
  </si>
  <si>
    <t>PERSONNEL COSTS</t>
  </si>
  <si>
    <t>OTHER COSTS</t>
  </si>
  <si>
    <t>PARTICIPANT-RELATED COSTS</t>
  </si>
  <si>
    <t>SUBCONTRACTOR(S) COSTS</t>
  </si>
  <si>
    <t>FURNITURE &amp; EQUIPMENT COSTS</t>
  </si>
  <si>
    <t>INDIRECT COSTS</t>
  </si>
  <si>
    <t>CAPITAL COSTS</t>
  </si>
  <si>
    <t>TOTAL PLAN FOR THE MONTH</t>
  </si>
  <si>
    <t>TOTAL - CUMULATIVE</t>
  </si>
  <si>
    <t>Month 10</t>
  </si>
  <si>
    <t>Month 11</t>
  </si>
  <si>
    <t>Month 12</t>
  </si>
  <si>
    <t>BUDGET - STANDARD,  Spending Plan Worksheet (Rev. July 2018), City of Los Angeles, Economic and Workforce Development Department</t>
  </si>
  <si>
    <t>B U D G E T    S U M M A R Y</t>
  </si>
  <si>
    <t>Contact Name:</t>
  </si>
  <si>
    <t>Telephone No.:</t>
  </si>
  <si>
    <t>Fax No.:</t>
  </si>
  <si>
    <t>E-mail Address:</t>
  </si>
  <si>
    <t>Schedule  of  Costs</t>
  </si>
  <si>
    <t>CITY  SHARE</t>
  </si>
  <si>
    <t>Budget</t>
  </si>
  <si>
    <t>Expenditure Breakdown</t>
  </si>
  <si>
    <t>Resources</t>
  </si>
  <si>
    <t>FURNITURE &amp; EQUIPMENT</t>
  </si>
  <si>
    <t xml:space="preserve">          T O T A L    C O S T S</t>
  </si>
  <si>
    <t>Spending  Plan</t>
  </si>
  <si>
    <t>PLAN FOR THE MONTH</t>
  </si>
  <si>
    <t>TOTAL</t>
  </si>
  <si>
    <t>BUDGET - STANDARD, Budget Summary 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</si>
  <si>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</si>
  <si>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</si>
  <si>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</si>
  <si>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</si>
  <si>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</si>
  <si>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</si>
  <si>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</si>
  <si>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</si>
  <si>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</si>
  <si>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</si>
  <si>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2020-21 Approved Budget</t>
  </si>
  <si>
    <t>2021-22 Proposed Budget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</si>
  <si>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</si>
  <si>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</si>
  <si>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</si>
  <si>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</si>
  <si>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</si>
  <si>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</si>
  <si>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</si>
  <si>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</si>
  <si>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</si>
  <si>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</si>
  <si>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</si>
  <si>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</si>
  <si>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Form #1 - Narrative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</si>
  <si>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</si>
  <si>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</si>
  <si>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</si>
  <si>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</si>
  <si>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</si>
  <si>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</si>
  <si>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</si>
  <si>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</si>
  <si>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</si>
  <si>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</si>
  <si>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</si>
  <si>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</si>
  <si>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</si>
  <si>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</si>
  <si>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</si>
  <si>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</si>
  <si>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</si>
  <si>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</si>
  <si>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</si>
  <si>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</si>
  <si>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Position Title</t>
  </si>
  <si>
    <t>Minimum Salary</t>
  </si>
  <si>
    <t xml:space="preserve">Maximum Salary </t>
  </si>
  <si>
    <t>Salary Range Board Approval Date: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</si>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</sst>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2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4"/>
      <color theme="1"/>
      <name val="Arial Black"/>
    </font>
    <font>
      <sz val="10"/>
      <color theme="0"/>
      <name val="Arial"/>
    </font>
    <font>
      <sz val="12"/>
      <color theme="1"/>
      <name val="Arial Black"/>
    </font>
    <font>
      <b/>
      <sz val="12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sz val="12"/>
      <color theme="1"/>
      <name val="Arial"/>
    </font>
    <font>
      <b/>
      <sz val="12"/>
      <color theme="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2"/>
      <color rgb="FFFFFFCC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2"/>
      <color theme="1"/>
      <name val="Arial"/>
    </font>
    <font>
      <sz val="18"/>
      <color theme="0"/>
      <name val="Arial Black"/>
    </font>
    <font>
      <sz val="14"/>
      <color theme="1"/>
      <name val="Arial"/>
    </font>
    <font>
      <b/>
      <sz val="14"/>
      <color rgb="FFFFFFFF"/>
      <name val="Arial"/>
    </font>
    <font>
      <sz val="10"/>
      <color theme="1"/>
      <name val="Calibri"/>
      <scheme val="minor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04">
    <xf numFmtId="0" fontId="0" fillId="0" borderId="0" xfId="0" applyFont="1" applyAlignment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9" fontId="3" fillId="0" borderId="10" xfId="0" applyNumberFormat="1" applyFont="1" applyBorder="1"/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3" fillId="0" borderId="12" xfId="0" applyFont="1" applyBorder="1"/>
    <xf numFmtId="49" fontId="6" fillId="0" borderId="0" xfId="0" applyNumberFormat="1" applyFont="1"/>
    <xf numFmtId="0" fontId="7" fillId="3" borderId="11" xfId="0" applyFont="1" applyFill="1" applyBorder="1" applyAlignment="1">
      <alignment horizontal="left"/>
    </xf>
    <xf numFmtId="49" fontId="7" fillId="3" borderId="11" xfId="0" applyNumberFormat="1" applyFont="1" applyFill="1" applyBorder="1" applyAlignment="1">
      <alignment horizontal="left"/>
    </xf>
    <xf numFmtId="0" fontId="8" fillId="3" borderId="11" xfId="0" applyFont="1" applyFill="1" applyBorder="1"/>
    <xf numFmtId="49" fontId="9" fillId="0" borderId="0" xfId="0" applyNumberFormat="1" applyFont="1" applyAlignment="1">
      <alignment horizontal="left"/>
    </xf>
    <xf numFmtId="49" fontId="3" fillId="0" borderId="13" xfId="0" applyNumberFormat="1" applyFont="1" applyBorder="1"/>
    <xf numFmtId="0" fontId="3" fillId="0" borderId="14" xfId="0" applyFont="1" applyBorder="1"/>
    <xf numFmtId="3" fontId="7" fillId="3" borderId="15" xfId="0" applyNumberFormat="1" applyFont="1" applyFill="1" applyBorder="1" applyAlignment="1">
      <alignment horizontal="left"/>
    </xf>
    <xf numFmtId="5" fontId="9" fillId="0" borderId="14" xfId="0" applyNumberFormat="1" applyFont="1" applyBorder="1" applyAlignment="1">
      <alignment horizontal="left"/>
    </xf>
    <xf numFmtId="0" fontId="3" fillId="0" borderId="16" xfId="0" applyFont="1" applyBorder="1"/>
    <xf numFmtId="5" fontId="6" fillId="0" borderId="0" xfId="0" applyNumberFormat="1" applyFont="1"/>
    <xf numFmtId="49" fontId="10" fillId="4" borderId="17" xfId="0" applyNumberFormat="1" applyFont="1" applyFill="1" applyBorder="1" applyAlignment="1">
      <alignment horizontal="center"/>
    </xf>
    <xf numFmtId="49" fontId="10" fillId="4" borderId="18" xfId="0" applyNumberFormat="1" applyFont="1" applyFill="1" applyBorder="1" applyAlignment="1">
      <alignment horizontal="center"/>
    </xf>
    <xf numFmtId="49" fontId="10" fillId="4" borderId="19" xfId="0" applyNumberFormat="1" applyFont="1" applyFill="1" applyBorder="1" applyAlignment="1">
      <alignment horizontal="center"/>
    </xf>
    <xf numFmtId="49" fontId="10" fillId="4" borderId="23" xfId="0" applyNumberFormat="1" applyFont="1" applyFill="1" applyBorder="1" applyAlignment="1">
      <alignment horizontal="center"/>
    </xf>
    <xf numFmtId="49" fontId="10" fillId="4" borderId="11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25" xfId="0" applyNumberFormat="1" applyFont="1" applyFill="1" applyBorder="1" applyAlignment="1">
      <alignment horizontal="center"/>
    </xf>
    <xf numFmtId="49" fontId="10" fillId="4" borderId="27" xfId="0" applyNumberFormat="1" applyFont="1" applyFill="1" applyBorder="1" applyAlignment="1">
      <alignment horizontal="center"/>
    </xf>
    <xf numFmtId="0" fontId="11" fillId="4" borderId="11" xfId="0" applyFont="1" applyFill="1" applyBorder="1"/>
    <xf numFmtId="0" fontId="10" fillId="4" borderId="11" xfId="0" applyFont="1" applyFill="1" applyBorder="1"/>
    <xf numFmtId="49" fontId="10" fillId="4" borderId="11" xfId="0" applyNumberFormat="1" applyFont="1" applyFill="1" applyBorder="1" applyAlignment="1">
      <alignment horizontal="left"/>
    </xf>
    <xf numFmtId="49" fontId="10" fillId="4" borderId="28" xfId="0" applyNumberFormat="1" applyFont="1" applyFill="1" applyBorder="1" applyAlignment="1">
      <alignment horizontal="center"/>
    </xf>
    <xf numFmtId="49" fontId="10" fillId="4" borderId="15" xfId="0" applyNumberFormat="1" applyFont="1" applyFill="1" applyBorder="1" applyAlignment="1">
      <alignment horizontal="center"/>
    </xf>
    <xf numFmtId="49" fontId="10" fillId="4" borderId="29" xfId="0" applyNumberFormat="1" applyFont="1" applyFill="1" applyBorder="1" applyAlignment="1">
      <alignment horizontal="center"/>
    </xf>
    <xf numFmtId="49" fontId="10" fillId="4" borderId="30" xfId="0" applyNumberFormat="1" applyFont="1" applyFill="1" applyBorder="1" applyAlignment="1">
      <alignment horizontal="center"/>
    </xf>
    <xf numFmtId="49" fontId="12" fillId="5" borderId="31" xfId="0" applyNumberFormat="1" applyFont="1" applyFill="1" applyBorder="1"/>
    <xf numFmtId="49" fontId="12" fillId="5" borderId="32" xfId="0" applyNumberFormat="1" applyFont="1" applyFill="1" applyBorder="1"/>
    <xf numFmtId="49" fontId="12" fillId="5" borderId="33" xfId="0" applyNumberFormat="1" applyFont="1" applyFill="1" applyBorder="1"/>
    <xf numFmtId="37" fontId="12" fillId="5" borderId="34" xfId="0" applyNumberFormat="1" applyFont="1" applyFill="1" applyBorder="1"/>
    <xf numFmtId="49" fontId="11" fillId="6" borderId="31" xfId="0" applyNumberFormat="1" applyFont="1" applyFill="1" applyBorder="1"/>
    <xf numFmtId="49" fontId="11" fillId="6" borderId="32" xfId="0" applyNumberFormat="1" applyFont="1" applyFill="1" applyBorder="1"/>
    <xf numFmtId="49" fontId="11" fillId="6" borderId="33" xfId="0" applyNumberFormat="1" applyFont="1" applyFill="1" applyBorder="1"/>
    <xf numFmtId="37" fontId="11" fillId="6" borderId="34" xfId="0" applyNumberFormat="1" applyFont="1" applyFill="1" applyBorder="1"/>
    <xf numFmtId="0" fontId="3" fillId="6" borderId="11" xfId="0" applyFont="1" applyFill="1" applyBorder="1"/>
    <xf numFmtId="49" fontId="9" fillId="6" borderId="31" xfId="0" applyNumberFormat="1" applyFont="1" applyFill="1" applyBorder="1"/>
    <xf numFmtId="49" fontId="9" fillId="6" borderId="32" xfId="0" applyNumberFormat="1" applyFont="1" applyFill="1" applyBorder="1"/>
    <xf numFmtId="49" fontId="9" fillId="6" borderId="33" xfId="0" applyNumberFormat="1" applyFont="1" applyFill="1" applyBorder="1"/>
    <xf numFmtId="37" fontId="13" fillId="6" borderId="34" xfId="0" applyNumberFormat="1" applyFont="1" applyFill="1" applyBorder="1"/>
    <xf numFmtId="49" fontId="11" fillId="3" borderId="31" xfId="0" applyNumberFormat="1" applyFont="1" applyFill="1" applyBorder="1"/>
    <xf numFmtId="49" fontId="11" fillId="3" borderId="32" xfId="0" applyNumberFormat="1" applyFont="1" applyFill="1" applyBorder="1"/>
    <xf numFmtId="49" fontId="11" fillId="3" borderId="33" xfId="0" applyNumberFormat="1" applyFont="1" applyFill="1" applyBorder="1"/>
    <xf numFmtId="37" fontId="11" fillId="3" borderId="34" xfId="0" applyNumberFormat="1" applyFont="1" applyFill="1" applyBorder="1"/>
    <xf numFmtId="49" fontId="12" fillId="5" borderId="34" xfId="0" applyNumberFormat="1" applyFont="1" applyFill="1" applyBorder="1"/>
    <xf numFmtId="49" fontId="9" fillId="6" borderId="34" xfId="0" applyNumberFormat="1" applyFont="1" applyFill="1" applyBorder="1"/>
    <xf numFmtId="49" fontId="7" fillId="0" borderId="20" xfId="0" applyNumberFormat="1" applyFont="1" applyBorder="1"/>
    <xf numFmtId="0" fontId="3" fillId="0" borderId="21" xfId="0" applyFont="1" applyBorder="1"/>
    <xf numFmtId="49" fontId="7" fillId="0" borderId="21" xfId="0" applyNumberFormat="1" applyFont="1" applyBorder="1"/>
    <xf numFmtId="49" fontId="7" fillId="0" borderId="22" xfId="0" applyNumberFormat="1" applyFont="1" applyBorder="1"/>
    <xf numFmtId="37" fontId="7" fillId="0" borderId="34" xfId="0" applyNumberFormat="1" applyFont="1" applyBorder="1"/>
    <xf numFmtId="49" fontId="14" fillId="0" borderId="20" xfId="0" applyNumberFormat="1" applyFont="1" applyBorder="1"/>
    <xf numFmtId="49" fontId="14" fillId="0" borderId="21" xfId="0" applyNumberFormat="1" applyFont="1" applyBorder="1"/>
    <xf numFmtId="49" fontId="14" fillId="0" borderId="22" xfId="0" applyNumberFormat="1" applyFont="1" applyBorder="1"/>
    <xf numFmtId="164" fontId="14" fillId="0" borderId="34" xfId="0" applyNumberFormat="1" applyFont="1" applyBorder="1" applyAlignment="1">
      <alignment horizontal="center"/>
    </xf>
    <xf numFmtId="39" fontId="14" fillId="0" borderId="34" xfId="0" applyNumberFormat="1" applyFont="1" applyBorder="1"/>
    <xf numFmtId="49" fontId="11" fillId="0" borderId="10" xfId="0" applyNumberFormat="1" applyFont="1" applyBorder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7" fillId="0" borderId="12" xfId="0" applyNumberFormat="1" applyFont="1" applyBorder="1" applyAlignment="1">
      <alignment horizontal="left"/>
    </xf>
    <xf numFmtId="49" fontId="8" fillId="0" borderId="0" xfId="0" applyNumberFormat="1" applyFont="1"/>
    <xf numFmtId="2" fontId="9" fillId="0" borderId="12" xfId="0" applyNumberFormat="1" applyFont="1" applyBorder="1" applyAlignment="1">
      <alignment horizontal="left"/>
    </xf>
    <xf numFmtId="5" fontId="7" fillId="0" borderId="0" xfId="0" applyNumberFormat="1" applyFont="1" applyAlignment="1">
      <alignment horizontal="left"/>
    </xf>
    <xf numFmtId="5" fontId="9" fillId="0" borderId="0" xfId="0" applyNumberFormat="1" applyFont="1" applyAlignment="1">
      <alignment horizontal="left"/>
    </xf>
    <xf numFmtId="0" fontId="3" fillId="0" borderId="13" xfId="0" applyFont="1" applyBorder="1"/>
    <xf numFmtId="49" fontId="10" fillId="4" borderId="24" xfId="0" applyNumberFormat="1" applyFont="1" applyFill="1" applyBorder="1" applyAlignment="1">
      <alignment horizontal="left"/>
    </xf>
    <xf numFmtId="49" fontId="10" fillId="4" borderId="30" xfId="0" applyNumberFormat="1" applyFont="1" applyFill="1" applyBorder="1" applyAlignment="1">
      <alignment horizontal="left"/>
    </xf>
    <xf numFmtId="49" fontId="4" fillId="2" borderId="31" xfId="0" applyNumberFormat="1" applyFont="1" applyFill="1" applyBorder="1"/>
    <xf numFmtId="49" fontId="4" fillId="2" borderId="33" xfId="0" applyNumberFormat="1" applyFont="1" applyFill="1" applyBorder="1"/>
    <xf numFmtId="0" fontId="4" fillId="2" borderId="34" xfId="0" applyFont="1" applyFill="1" applyBorder="1"/>
    <xf numFmtId="49" fontId="16" fillId="3" borderId="33" xfId="0" applyNumberFormat="1" applyFont="1" applyFill="1" applyBorder="1"/>
    <xf numFmtId="37" fontId="16" fillId="3" borderId="33" xfId="0" applyNumberFormat="1" applyFont="1" applyFill="1" applyBorder="1"/>
    <xf numFmtId="10" fontId="16" fillId="3" borderId="33" xfId="0" applyNumberFormat="1" applyFont="1" applyFill="1" applyBorder="1" applyAlignment="1">
      <alignment horizontal="center"/>
    </xf>
    <xf numFmtId="37" fontId="16" fillId="3" borderId="33" xfId="0" applyNumberFormat="1" applyFont="1" applyFill="1" applyBorder="1" applyAlignment="1">
      <alignment horizontal="center"/>
    </xf>
    <xf numFmtId="37" fontId="16" fillId="6" borderId="34" xfId="0" applyNumberFormat="1" applyFont="1" applyFill="1" applyBorder="1"/>
    <xf numFmtId="37" fontId="16" fillId="3" borderId="34" xfId="0" applyNumberFormat="1" applyFont="1" applyFill="1" applyBorder="1"/>
    <xf numFmtId="0" fontId="3" fillId="3" borderId="11" xfId="0" applyFont="1" applyFill="1" applyBorder="1"/>
    <xf numFmtId="49" fontId="7" fillId="6" borderId="31" xfId="0" applyNumberFormat="1" applyFont="1" applyFill="1" applyBorder="1"/>
    <xf numFmtId="49" fontId="7" fillId="6" borderId="32" xfId="0" applyNumberFormat="1" applyFont="1" applyFill="1" applyBorder="1"/>
    <xf numFmtId="49" fontId="7" fillId="6" borderId="33" xfId="0" applyNumberFormat="1" applyFont="1" applyFill="1" applyBorder="1"/>
    <xf numFmtId="37" fontId="7" fillId="6" borderId="33" xfId="0" applyNumberFormat="1" applyFont="1" applyFill="1" applyBorder="1"/>
    <xf numFmtId="37" fontId="8" fillId="6" borderId="34" xfId="0" applyNumberFormat="1" applyFont="1" applyFill="1" applyBorder="1"/>
    <xf numFmtId="37" fontId="4" fillId="2" borderId="33" xfId="0" applyNumberFormat="1" applyFont="1" applyFill="1" applyBorder="1"/>
    <xf numFmtId="37" fontId="17" fillId="7" borderId="33" xfId="0" applyNumberFormat="1" applyFont="1" applyFill="1" applyBorder="1" applyAlignment="1">
      <alignment horizontal="center"/>
    </xf>
    <xf numFmtId="37" fontId="4" fillId="2" borderId="34" xfId="0" applyNumberFormat="1" applyFont="1" applyFill="1" applyBorder="1"/>
    <xf numFmtId="49" fontId="16" fillId="0" borderId="20" xfId="0" applyNumberFormat="1" applyFont="1" applyBorder="1"/>
    <xf numFmtId="49" fontId="16" fillId="0" borderId="21" xfId="0" applyNumberFormat="1" applyFont="1" applyBorder="1"/>
    <xf numFmtId="49" fontId="16" fillId="0" borderId="22" xfId="0" applyNumberFormat="1" applyFont="1" applyBorder="1"/>
    <xf numFmtId="37" fontId="16" fillId="6" borderId="33" xfId="0" applyNumberFormat="1" applyFont="1" applyFill="1" applyBorder="1"/>
    <xf numFmtId="10" fontId="16" fillId="6" borderId="33" xfId="0" applyNumberFormat="1" applyFont="1" applyFill="1" applyBorder="1" applyAlignment="1">
      <alignment horizontal="center"/>
    </xf>
    <xf numFmtId="0" fontId="18" fillId="4" borderId="25" xfId="0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/>
    </xf>
    <xf numFmtId="0" fontId="18" fillId="4" borderId="29" xfId="0" applyFont="1" applyFill="1" applyBorder="1" applyAlignment="1">
      <alignment horizontal="center"/>
    </xf>
    <xf numFmtId="49" fontId="16" fillId="0" borderId="34" xfId="0" applyNumberFormat="1" applyFont="1" applyBorder="1" applyAlignment="1">
      <alignment horizontal="center"/>
    </xf>
    <xf numFmtId="0" fontId="16" fillId="0" borderId="20" xfId="0" applyFont="1" applyBorder="1"/>
    <xf numFmtId="0" fontId="16" fillId="0" borderId="22" xfId="0" applyFont="1" applyBorder="1"/>
    <xf numFmtId="37" fontId="16" fillId="3" borderId="34" xfId="0" applyNumberFormat="1" applyFont="1" applyFill="1" applyBorder="1" applyAlignment="1">
      <alignment horizontal="right"/>
    </xf>
    <xf numFmtId="37" fontId="16" fillId="6" borderId="34" xfId="0" applyNumberFormat="1" applyFont="1" applyFill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0" borderId="16" xfId="0" applyFont="1" applyBorder="1"/>
    <xf numFmtId="37" fontId="8" fillId="0" borderId="34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37" fontId="16" fillId="0" borderId="34" xfId="0" applyNumberFormat="1" applyFont="1" applyBorder="1" applyAlignment="1">
      <alignment horizontal="right"/>
    </xf>
    <xf numFmtId="37" fontId="7" fillId="0" borderId="34" xfId="0" applyNumberFormat="1" applyFont="1" applyBorder="1" applyAlignment="1">
      <alignment horizontal="right"/>
    </xf>
    <xf numFmtId="0" fontId="19" fillId="0" borderId="0" xfId="0" applyFont="1"/>
    <xf numFmtId="49" fontId="16" fillId="0" borderId="7" xfId="0" applyNumberFormat="1" applyFont="1" applyBorder="1"/>
    <xf numFmtId="0" fontId="7" fillId="0" borderId="8" xfId="0" applyFont="1" applyBorder="1" applyAlignment="1">
      <alignment horizontal="left"/>
    </xf>
    <xf numFmtId="0" fontId="7" fillId="0" borderId="8" xfId="0" applyFont="1" applyBorder="1"/>
    <xf numFmtId="49" fontId="16" fillId="0" borderId="8" xfId="0" applyNumberFormat="1" applyFont="1" applyBorder="1"/>
    <xf numFmtId="49" fontId="3" fillId="0" borderId="8" xfId="0" applyNumberFormat="1" applyFont="1" applyBorder="1"/>
    <xf numFmtId="49" fontId="3" fillId="0" borderId="9" xfId="0" applyNumberFormat="1" applyFont="1" applyBorder="1"/>
    <xf numFmtId="49" fontId="16" fillId="0" borderId="10" xfId="0" applyNumberFormat="1" applyFont="1" applyBorder="1"/>
    <xf numFmtId="0" fontId="7" fillId="0" borderId="0" xfId="0" applyFont="1" applyAlignment="1">
      <alignment horizontal="left"/>
    </xf>
    <xf numFmtId="0" fontId="16" fillId="0" borderId="0" xfId="0" applyFont="1"/>
    <xf numFmtId="49" fontId="16" fillId="0" borderId="0" xfId="0" applyNumberFormat="1" applyFont="1"/>
    <xf numFmtId="49" fontId="20" fillId="3" borderId="11" xfId="0" applyNumberFormat="1" applyFont="1" applyFill="1" applyBorder="1" applyAlignment="1">
      <alignment horizontal="left"/>
    </xf>
    <xf numFmtId="49" fontId="3" fillId="0" borderId="12" xfId="0" applyNumberFormat="1" applyFont="1" applyBorder="1"/>
    <xf numFmtId="0" fontId="8" fillId="0" borderId="0" xfId="0" applyFont="1"/>
    <xf numFmtId="49" fontId="3" fillId="0" borderId="0" xfId="0" applyNumberFormat="1" applyFont="1"/>
    <xf numFmtId="3" fontId="7" fillId="0" borderId="0" xfId="0" applyNumberFormat="1" applyFont="1" applyAlignment="1">
      <alignment horizontal="left"/>
    </xf>
    <xf numFmtId="7" fontId="16" fillId="0" borderId="0" xfId="0" applyNumberFormat="1" applyFont="1" applyAlignment="1">
      <alignment horizontal="left"/>
    </xf>
    <xf numFmtId="49" fontId="21" fillId="3" borderId="11" xfId="0" applyNumberFormat="1" applyFont="1" applyFill="1" applyBorder="1" applyAlignment="1">
      <alignment horizontal="left"/>
    </xf>
    <xf numFmtId="49" fontId="16" fillId="0" borderId="13" xfId="0" applyNumberFormat="1" applyFont="1" applyBorder="1"/>
    <xf numFmtId="49" fontId="16" fillId="0" borderId="14" xfId="0" applyNumberFormat="1" applyFont="1" applyBorder="1"/>
    <xf numFmtId="49" fontId="3" fillId="0" borderId="14" xfId="0" applyNumberFormat="1" applyFont="1" applyBorder="1"/>
    <xf numFmtId="49" fontId="3" fillId="0" borderId="16" xfId="0" applyNumberFormat="1" applyFont="1" applyBorder="1"/>
    <xf numFmtId="0" fontId="18" fillId="4" borderId="17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3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7" fillId="0" borderId="34" xfId="0" applyFont="1" applyBorder="1"/>
    <xf numFmtId="37" fontId="8" fillId="6" borderId="34" xfId="0" applyNumberFormat="1" applyFont="1" applyFill="1" applyBorder="1" applyAlignment="1">
      <alignment horizontal="right"/>
    </xf>
    <xf numFmtId="0" fontId="18" fillId="0" borderId="7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37" fontId="16" fillId="0" borderId="34" xfId="0" applyNumberFormat="1" applyFont="1" applyBorder="1"/>
    <xf numFmtId="0" fontId="23" fillId="0" borderId="20" xfId="0" applyFont="1" applyBorder="1"/>
    <xf numFmtId="0" fontId="23" fillId="0" borderId="22" xfId="0" applyFont="1" applyBorder="1"/>
    <xf numFmtId="37" fontId="23" fillId="0" borderId="34" xfId="0" applyNumberFormat="1" applyFont="1" applyBorder="1"/>
    <xf numFmtId="0" fontId="3" fillId="0" borderId="0" xfId="0" applyFont="1" applyAlignment="1">
      <alignment vertical="center"/>
    </xf>
    <xf numFmtId="0" fontId="16" fillId="0" borderId="10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/>
    </xf>
    <xf numFmtId="0" fontId="16" fillId="0" borderId="13" xfId="0" applyFont="1" applyBorder="1" applyAlignment="1">
      <alignment horizontal="left" vertical="top"/>
    </xf>
    <xf numFmtId="165" fontId="7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vertical="top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43" fontId="16" fillId="3" borderId="34" xfId="0" applyNumberFormat="1" applyFont="1" applyFill="1" applyBorder="1" applyAlignment="1">
      <alignment wrapText="1"/>
    </xf>
    <xf numFmtId="9" fontId="16" fillId="0" borderId="34" xfId="0" applyNumberFormat="1" applyFont="1" applyBorder="1" applyAlignment="1">
      <alignment horizontal="center" wrapText="1"/>
    </xf>
    <xf numFmtId="166" fontId="16" fillId="0" borderId="34" xfId="0" applyNumberFormat="1" applyFont="1" applyBorder="1" applyAlignment="1">
      <alignment horizontal="center" wrapText="1"/>
    </xf>
    <xf numFmtId="10" fontId="16" fillId="0" borderId="34" xfId="0" applyNumberFormat="1" applyFont="1" applyBorder="1" applyAlignment="1">
      <alignment horizontal="center" wrapText="1"/>
    </xf>
    <xf numFmtId="43" fontId="16" fillId="0" borderId="34" xfId="0" applyNumberFormat="1" applyFont="1" applyBorder="1" applyAlignment="1">
      <alignment horizontal="center" wrapText="1"/>
    </xf>
    <xf numFmtId="39" fontId="16" fillId="3" borderId="34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23" fillId="3" borderId="34" xfId="0" applyNumberFormat="1" applyFont="1" applyFill="1" applyBorder="1" applyAlignment="1">
      <alignment horizontal="left" wrapText="1"/>
    </xf>
    <xf numFmtId="39" fontId="23" fillId="3" borderId="34" xfId="0" applyNumberFormat="1" applyFont="1" applyFill="1" applyBorder="1" applyAlignment="1">
      <alignment wrapText="1"/>
    </xf>
    <xf numFmtId="43" fontId="23" fillId="0" borderId="34" xfId="0" applyNumberFormat="1" applyFont="1" applyBorder="1" applyAlignment="1">
      <alignment wrapText="1"/>
    </xf>
    <xf numFmtId="10" fontId="23" fillId="0" borderId="34" xfId="0" applyNumberFormat="1" applyFont="1" applyBorder="1" applyAlignment="1">
      <alignment horizontal="center" wrapText="1"/>
    </xf>
    <xf numFmtId="166" fontId="23" fillId="0" borderId="34" xfId="0" applyNumberFormat="1" applyFont="1" applyBorder="1" applyAlignment="1">
      <alignment horizontal="center" wrapText="1"/>
    </xf>
    <xf numFmtId="43" fontId="23" fillId="0" borderId="34" xfId="0" applyNumberFormat="1" applyFont="1" applyBorder="1" applyAlignment="1">
      <alignment horizontal="center" wrapText="1"/>
    </xf>
    <xf numFmtId="39" fontId="23" fillId="0" borderId="34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34" xfId="0" applyFont="1" applyBorder="1" applyAlignment="1">
      <alignment horizontal="left"/>
    </xf>
    <xf numFmtId="0" fontId="11" fillId="0" borderId="34" xfId="0" applyFont="1" applyBorder="1" applyAlignment="1">
      <alignment horizontal="center"/>
    </xf>
    <xf numFmtId="43" fontId="11" fillId="0" borderId="34" xfId="0" applyNumberFormat="1" applyFont="1" applyBorder="1"/>
    <xf numFmtId="43" fontId="11" fillId="3" borderId="34" xfId="0" applyNumberFormat="1" applyFont="1" applyFill="1" applyBorder="1"/>
    <xf numFmtId="0" fontId="11" fillId="0" borderId="34" xfId="0" applyFont="1" applyBorder="1"/>
    <xf numFmtId="0" fontId="11" fillId="3" borderId="34" xfId="0" applyFont="1" applyFill="1" applyBorder="1"/>
    <xf numFmtId="0" fontId="25" fillId="7" borderId="34" xfId="0" applyFont="1" applyFill="1" applyBorder="1"/>
    <xf numFmtId="0" fontId="3" fillId="4" borderId="34" xfId="0" applyFont="1" applyFill="1" applyBorder="1" applyAlignment="1">
      <alignment horizontal="center" vertical="center"/>
    </xf>
    <xf numFmtId="0" fontId="3" fillId="0" borderId="34" xfId="0" applyFont="1" applyBorder="1"/>
    <xf numFmtId="0" fontId="3" fillId="3" borderId="34" xfId="0" applyFont="1" applyFill="1" applyBorder="1"/>
    <xf numFmtId="0" fontId="27" fillId="0" borderId="0" xfId="0" applyFont="1"/>
    <xf numFmtId="0" fontId="28" fillId="0" borderId="0" xfId="0" applyFont="1"/>
    <xf numFmtId="167" fontId="29" fillId="0" borderId="0" xfId="0" applyNumberFormat="1" applyFont="1"/>
    <xf numFmtId="167" fontId="30" fillId="0" borderId="0" xfId="0" applyNumberFormat="1" applyFont="1"/>
    <xf numFmtId="167" fontId="30" fillId="0" borderId="0" xfId="0" applyNumberFormat="1" applyFont="1" applyAlignment="1">
      <alignment horizontal="center"/>
    </xf>
    <xf numFmtId="167" fontId="18" fillId="0" borderId="0" xfId="0" applyNumberFormat="1" applyFont="1"/>
    <xf numFmtId="0" fontId="18" fillId="0" borderId="0" xfId="0" applyFont="1"/>
    <xf numFmtId="167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right"/>
    </xf>
    <xf numFmtId="49" fontId="19" fillId="0" borderId="48" xfId="0" applyNumberFormat="1" applyFont="1" applyBorder="1" applyAlignment="1">
      <alignment horizontal="left" vertical="center"/>
    </xf>
    <xf numFmtId="0" fontId="19" fillId="0" borderId="48" xfId="0" applyFont="1" applyBorder="1"/>
    <xf numFmtId="49" fontId="19" fillId="0" borderId="48" xfId="0" applyNumberFormat="1" applyFont="1" applyBorder="1" applyAlignment="1">
      <alignment horizontal="center"/>
    </xf>
    <xf numFmtId="167" fontId="19" fillId="0" borderId="48" xfId="0" applyNumberFormat="1" applyFont="1" applyBorder="1" applyAlignment="1">
      <alignment horizontal="center"/>
    </xf>
    <xf numFmtId="0" fontId="19" fillId="0" borderId="48" xfId="0" applyFont="1" applyBorder="1" applyAlignment="1">
      <alignment horizontal="left"/>
    </xf>
    <xf numFmtId="168" fontId="19" fillId="0" borderId="48" xfId="0" applyNumberFormat="1" applyFont="1" applyBorder="1"/>
    <xf numFmtId="0" fontId="19" fillId="0" borderId="48" xfId="0" applyFont="1" applyBorder="1" applyAlignment="1">
      <alignment horizontal="center" vertical="top"/>
    </xf>
    <xf numFmtId="49" fontId="31" fillId="2" borderId="27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167" fontId="31" fillId="2" borderId="27" xfId="0" applyNumberFormat="1" applyFont="1" applyFill="1" applyBorder="1" applyAlignment="1">
      <alignment horizontal="center" wrapText="1"/>
    </xf>
    <xf numFmtId="168" fontId="31" fillId="2" borderId="27" xfId="0" applyNumberFormat="1" applyFont="1" applyFill="1" applyBorder="1" applyAlignment="1">
      <alignment horizontal="center" wrapText="1"/>
    </xf>
    <xf numFmtId="0" fontId="31" fillId="2" borderId="49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center"/>
    </xf>
    <xf numFmtId="167" fontId="3" fillId="3" borderId="34" xfId="0" applyNumberFormat="1" applyFont="1" applyFill="1" applyBorder="1" applyAlignment="1">
      <alignment horizontal="center"/>
    </xf>
    <xf numFmtId="168" fontId="3" fillId="3" borderId="34" xfId="0" applyNumberFormat="1" applyFont="1" applyFill="1" applyBorder="1"/>
    <xf numFmtId="9" fontId="3" fillId="3" borderId="34" xfId="0" applyNumberFormat="1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wrapText="1"/>
    </xf>
    <xf numFmtId="49" fontId="3" fillId="3" borderId="34" xfId="0" applyNumberFormat="1" applyFont="1" applyFill="1" applyBorder="1" applyAlignment="1">
      <alignment horizontal="center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8" fontId="19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49" fontId="5" fillId="4" borderId="20" xfId="0" applyNumberFormat="1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49" fontId="10" fillId="4" borderId="26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2" fillId="0" borderId="36" xfId="0" applyFont="1" applyBorder="1"/>
    <xf numFmtId="0" fontId="15" fillId="2" borderId="37" xfId="0" applyFont="1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49" fontId="5" fillId="0" borderId="0" xfId="0" applyNumberFormat="1" applyFont="1" applyAlignment="1">
      <alignment horizontal="left"/>
    </xf>
    <xf numFmtId="0" fontId="0" fillId="0" borderId="0" xfId="0" applyFont="1" applyAlignment="1"/>
    <xf numFmtId="49" fontId="10" fillId="4" borderId="20" xfId="0" applyNumberFormat="1" applyFont="1" applyFill="1" applyBorder="1" applyAlignment="1">
      <alignment horizontal="center"/>
    </xf>
    <xf numFmtId="49" fontId="10" fillId="4" borderId="4" xfId="0" applyNumberFormat="1" applyFont="1" applyFill="1" applyBorder="1" applyAlignment="1">
      <alignment horizontal="center"/>
    </xf>
    <xf numFmtId="49" fontId="16" fillId="3" borderId="20" xfId="0" applyNumberFormat="1" applyFont="1" applyFill="1" applyBorder="1"/>
    <xf numFmtId="0" fontId="4" fillId="2" borderId="37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 vertical="top"/>
    </xf>
    <xf numFmtId="0" fontId="18" fillId="4" borderId="20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8" fillId="4" borderId="40" xfId="0" applyFont="1" applyFill="1" applyBorder="1" applyAlignment="1">
      <alignment horizontal="center" vertical="center"/>
    </xf>
    <xf numFmtId="0" fontId="2" fillId="0" borderId="41" xfId="0" applyFont="1" applyBorder="1"/>
    <xf numFmtId="0" fontId="18" fillId="4" borderId="7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16" xfId="0" applyFont="1" applyBorder="1"/>
    <xf numFmtId="37" fontId="16" fillId="0" borderId="13" xfId="0" applyNumberFormat="1" applyFont="1" applyBorder="1" applyAlignment="1">
      <alignment horizontal="right"/>
    </xf>
    <xf numFmtId="37" fontId="23" fillId="0" borderId="20" xfId="0" applyNumberFormat="1" applyFont="1" applyBorder="1" applyAlignment="1">
      <alignment horizontal="right"/>
    </xf>
    <xf numFmtId="0" fontId="22" fillId="2" borderId="2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37" xfId="0" applyFont="1" applyFill="1" applyBorder="1" applyAlignment="1">
      <alignment horizontal="center"/>
    </xf>
    <xf numFmtId="49" fontId="16" fillId="0" borderId="20" xfId="0" applyNumberFormat="1" applyFont="1" applyBorder="1" applyAlignment="1">
      <alignment horizontal="left" wrapText="1"/>
    </xf>
    <xf numFmtId="0" fontId="23" fillId="8" borderId="20" xfId="0" applyFont="1" applyFill="1" applyBorder="1" applyAlignment="1">
      <alignment horizontal="left" wrapText="1"/>
    </xf>
    <xf numFmtId="49" fontId="23" fillId="8" borderId="20" xfId="0" applyNumberFormat="1" applyFont="1" applyFill="1" applyBorder="1" applyAlignment="1">
      <alignment horizontal="left" wrapText="1"/>
    </xf>
    <xf numFmtId="0" fontId="23" fillId="0" borderId="20" xfId="0" applyFont="1" applyBorder="1" applyAlignment="1">
      <alignment horizontal="right" wrapText="1"/>
    </xf>
    <xf numFmtId="49" fontId="10" fillId="4" borderId="40" xfId="0" applyNumberFormat="1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10" fillId="4" borderId="7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49" fontId="10" fillId="4" borderId="7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10" fillId="5" borderId="35" xfId="0" applyFont="1" applyFill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1" fillId="5" borderId="20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49" fontId="11" fillId="3" borderId="7" xfId="0" applyNumberFormat="1" applyFont="1" applyFill="1" applyBorder="1" applyAlignment="1">
      <alignment horizontal="left"/>
    </xf>
    <xf numFmtId="0" fontId="2" fillId="0" borderId="8" xfId="0" applyFont="1" applyBorder="1"/>
    <xf numFmtId="0" fontId="2" fillId="0" borderId="14" xfId="0" applyFont="1" applyBorder="1"/>
    <xf numFmtId="0" fontId="11" fillId="5" borderId="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left"/>
    </xf>
    <xf numFmtId="0" fontId="16" fillId="6" borderId="46" xfId="0" applyFont="1" applyFill="1" applyBorder="1" applyAlignment="1">
      <alignment horizontal="left"/>
    </xf>
    <xf numFmtId="0" fontId="23" fillId="6" borderId="37" xfId="0" applyFont="1" applyFill="1" applyBorder="1" applyAlignment="1">
      <alignment horizontal="left" vertical="center"/>
    </xf>
    <xf numFmtId="0" fontId="2" fillId="0" borderId="47" xfId="0" applyFont="1" applyBorder="1"/>
    <xf numFmtId="0" fontId="3" fillId="0" borderId="14" xfId="0" applyFont="1" applyBorder="1" applyAlignment="1">
      <alignment horizontal="left"/>
    </xf>
    <xf numFmtId="0" fontId="3" fillId="4" borderId="20" xfId="0" applyFont="1" applyFill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49" fontId="18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28</xdr:row>
      <xdr:rowOff>-19050</xdr:rowOff>
    </xdr:from>
    <xdr:ext cx="361950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pSpPr/>
      </xdr:nvGrpSpPr>
      <xdr:grpSpPr>
        <a:xfrm>
          <a:off x="1546860" y="6305550"/>
          <a:ext cx="361950" cy="38100"/>
          <a:chOff x="5165025" y="3780000"/>
          <a:chExt cx="36195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K1"/>
    </sheetView>
  </sheetViews>
  <sheetFormatPr defaultColWidth="14.44140625" defaultRowHeight="15" customHeight="1" x14ac:dyDescent="0.3"/>
  <cols>
    <col min="1" max="3" width="8.6640625" customWidth="1"/>
    <col min="4" max="4" width="41" customWidth="1"/>
    <col min="5" max="11" width="18.6640625" customWidth="1"/>
    <col min="12" max="26" width="9.109375" customWidth="1"/>
  </cols>
  <sheetData>
    <row r="1" spans="1:26" ht="31.5" customHeight="1" x14ac:dyDescent="0.65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45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5">
      <c r="A4" s="5" t="s">
        <v>2</v>
      </c>
      <c r="B4" s="1"/>
      <c r="C4" s="1"/>
      <c r="D4" s="6"/>
      <c r="E4" s="7"/>
      <c r="F4" s="7"/>
      <c r="G4" s="1"/>
      <c r="H4" s="1"/>
      <c r="I4" s="1"/>
      <c r="J4" s="1"/>
      <c r="K4" s="8"/>
      <c r="L4" s="1"/>
      <c r="M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45">
      <c r="A5" s="5" t="s">
        <v>3</v>
      </c>
      <c r="B5" s="1"/>
      <c r="C5" s="1"/>
      <c r="D5" s="10"/>
      <c r="E5" s="1"/>
      <c r="F5" s="1"/>
      <c r="G5" s="1"/>
      <c r="H5" s="1"/>
      <c r="I5" s="1" t="s">
        <v>4</v>
      </c>
      <c r="J5" s="11"/>
      <c r="K5" s="8"/>
      <c r="L5" s="1"/>
      <c r="M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45">
      <c r="A6" s="5" t="s">
        <v>5</v>
      </c>
      <c r="B6" s="1"/>
      <c r="C6" s="1"/>
      <c r="D6" s="12"/>
      <c r="E6" s="1"/>
      <c r="F6" s="1"/>
      <c r="G6" s="1"/>
      <c r="H6" s="1"/>
      <c r="I6" s="1" t="s">
        <v>6</v>
      </c>
      <c r="J6" s="11"/>
      <c r="K6" s="8"/>
      <c r="L6" s="1"/>
      <c r="M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45">
      <c r="A7" s="5" t="s">
        <v>7</v>
      </c>
      <c r="B7" s="1"/>
      <c r="C7" s="1"/>
      <c r="D7" s="10"/>
      <c r="E7" s="1"/>
      <c r="F7" s="1"/>
      <c r="G7" s="1"/>
      <c r="H7" s="1"/>
      <c r="I7" s="1"/>
      <c r="J7" s="13"/>
      <c r="K7" s="8"/>
      <c r="L7" s="1"/>
      <c r="M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45">
      <c r="A8" s="14" t="s">
        <v>8</v>
      </c>
      <c r="B8" s="15"/>
      <c r="C8" s="15"/>
      <c r="D8" s="16"/>
      <c r="E8" s="15"/>
      <c r="F8" s="15"/>
      <c r="G8" s="15"/>
      <c r="H8" s="15"/>
      <c r="I8" s="15"/>
      <c r="J8" s="17"/>
      <c r="K8" s="18"/>
      <c r="L8" s="1"/>
      <c r="M8" s="1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5">
      <c r="A10" s="20"/>
      <c r="B10" s="21"/>
      <c r="C10" s="21"/>
      <c r="D10" s="22"/>
      <c r="E10" s="240" t="s">
        <v>9</v>
      </c>
      <c r="F10" s="241"/>
      <c r="G10" s="241"/>
      <c r="H10" s="241"/>
      <c r="I10" s="241"/>
      <c r="J10" s="241"/>
      <c r="K10" s="24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5">
      <c r="A11" s="23"/>
      <c r="B11" s="24"/>
      <c r="C11" s="24"/>
      <c r="D11" s="25"/>
      <c r="E11" s="240" t="s">
        <v>10</v>
      </c>
      <c r="F11" s="241"/>
      <c r="G11" s="242"/>
      <c r="H11" s="26"/>
      <c r="I11" s="26"/>
      <c r="J11" s="22"/>
      <c r="K11" s="22" t="s">
        <v>11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23"/>
      <c r="B12" s="24"/>
      <c r="C12" s="24"/>
      <c r="D12" s="24"/>
      <c r="E12" s="26"/>
      <c r="F12" s="243" t="s">
        <v>12</v>
      </c>
      <c r="G12" s="242"/>
      <c r="H12" s="27"/>
      <c r="I12" s="27" t="s">
        <v>13</v>
      </c>
      <c r="J12" s="25"/>
      <c r="K12" s="25" t="s">
        <v>14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23"/>
      <c r="B13" s="28"/>
      <c r="C13" s="28"/>
      <c r="D13" s="29"/>
      <c r="E13" s="27"/>
      <c r="F13" s="27"/>
      <c r="G13" s="27"/>
      <c r="H13" s="27" t="s">
        <v>15</v>
      </c>
      <c r="I13" s="27" t="s">
        <v>16</v>
      </c>
      <c r="J13" s="25" t="s">
        <v>17</v>
      </c>
      <c r="K13" s="25" t="s">
        <v>18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23"/>
      <c r="B14" s="24"/>
      <c r="C14" s="30" t="s">
        <v>19</v>
      </c>
      <c r="D14" s="29"/>
      <c r="E14" s="27" t="s">
        <v>20</v>
      </c>
      <c r="F14" s="27" t="s">
        <v>21</v>
      </c>
      <c r="G14" s="27" t="s">
        <v>15</v>
      </c>
      <c r="H14" s="27" t="s">
        <v>22</v>
      </c>
      <c r="I14" s="27" t="s">
        <v>23</v>
      </c>
      <c r="J14" s="25" t="s">
        <v>24</v>
      </c>
      <c r="K14" s="25" t="s">
        <v>25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23"/>
      <c r="B15" s="24"/>
      <c r="C15" s="24"/>
      <c r="D15" s="24"/>
      <c r="E15" s="27" t="s">
        <v>26</v>
      </c>
      <c r="F15" s="27" t="s">
        <v>27</v>
      </c>
      <c r="G15" s="27" t="s">
        <v>28</v>
      </c>
      <c r="H15" s="27" t="s">
        <v>29</v>
      </c>
      <c r="I15" s="27" t="s">
        <v>30</v>
      </c>
      <c r="J15" s="25" t="s">
        <v>31</v>
      </c>
      <c r="K15" s="25" t="s">
        <v>32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31"/>
      <c r="B16" s="32"/>
      <c r="C16" s="32"/>
      <c r="D16" s="32"/>
      <c r="E16" s="33" t="s">
        <v>33</v>
      </c>
      <c r="F16" s="33"/>
      <c r="G16" s="33"/>
      <c r="H16" s="33"/>
      <c r="I16" s="33"/>
      <c r="J16" s="34"/>
      <c r="K16" s="34" t="s">
        <v>34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45">
      <c r="A17" s="35" t="s">
        <v>35</v>
      </c>
      <c r="B17" s="36"/>
      <c r="C17" s="36"/>
      <c r="D17" s="37"/>
      <c r="E17" s="38"/>
      <c r="F17" s="38"/>
      <c r="G17" s="38"/>
      <c r="H17" s="38"/>
      <c r="I17" s="38"/>
      <c r="J17" s="38"/>
      <c r="K17" s="3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39" t="s">
        <v>36</v>
      </c>
      <c r="B18" s="40"/>
      <c r="C18" s="40"/>
      <c r="D18" s="41"/>
      <c r="E18" s="42">
        <f t="shared" ref="E18:E19" si="0">SUM(F18:G18)</f>
        <v>0</v>
      </c>
      <c r="F18" s="42">
        <f>'#2_Sched of Personnel'!H36</f>
        <v>0</v>
      </c>
      <c r="G18" s="42">
        <f>'#2_Sched of Personnel'!I36</f>
        <v>0</v>
      </c>
      <c r="H18" s="42"/>
      <c r="I18" s="42"/>
      <c r="J18" s="43"/>
      <c r="K18" s="42">
        <f t="shared" ref="K18:K19" si="1">E18+H18+J18</f>
        <v>0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21" customHeight="1" x14ac:dyDescent="0.3">
      <c r="A19" s="39" t="s">
        <v>37</v>
      </c>
      <c r="B19" s="40"/>
      <c r="C19" s="40"/>
      <c r="D19" s="41"/>
      <c r="E19" s="42">
        <f t="shared" si="0"/>
        <v>0</v>
      </c>
      <c r="F19" s="42">
        <f>'#2_Sched of Personnel'!H45</f>
        <v>0</v>
      </c>
      <c r="G19" s="42">
        <f>'#2_Sched of Personnel'!I45</f>
        <v>0</v>
      </c>
      <c r="H19" s="42"/>
      <c r="I19" s="42"/>
      <c r="J19" s="42"/>
      <c r="K19" s="42">
        <f t="shared" si="1"/>
        <v>0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21" customHeight="1" x14ac:dyDescent="0.45">
      <c r="A20" s="44" t="s">
        <v>38</v>
      </c>
      <c r="B20" s="43"/>
      <c r="C20" s="45"/>
      <c r="D20" s="46"/>
      <c r="E20" s="47">
        <f t="shared" ref="E20:K20" si="2">SUM(E18:E19)</f>
        <v>0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7">
        <f t="shared" si="2"/>
        <v>0</v>
      </c>
      <c r="J20" s="47">
        <f t="shared" si="2"/>
        <v>0</v>
      </c>
      <c r="K20" s="47">
        <f t="shared" si="2"/>
        <v>0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21" customHeight="1" x14ac:dyDescent="0.45">
      <c r="A21" s="35" t="s">
        <v>39</v>
      </c>
      <c r="B21" s="36"/>
      <c r="C21" s="36"/>
      <c r="D21" s="37"/>
      <c r="E21" s="38"/>
      <c r="F21" s="38"/>
      <c r="G21" s="38"/>
      <c r="H21" s="38"/>
      <c r="I21" s="38"/>
      <c r="J21" s="38"/>
      <c r="K21" s="3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">
      <c r="A22" s="48"/>
      <c r="B22" s="49"/>
      <c r="C22" s="49"/>
      <c r="D22" s="50"/>
      <c r="E22" s="42">
        <f t="shared" ref="E22:E41" si="3">SUM(F22:G22)</f>
        <v>0</v>
      </c>
      <c r="F22" s="42"/>
      <c r="G22" s="51"/>
      <c r="H22" s="51"/>
      <c r="I22" s="42"/>
      <c r="J22" s="51"/>
      <c r="K22" s="42">
        <f t="shared" ref="K22:K41" si="4">E22+H22+J22</f>
        <v>0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21" customHeight="1" x14ac:dyDescent="0.3">
      <c r="A23" s="48"/>
      <c r="B23" s="49"/>
      <c r="C23" s="49"/>
      <c r="D23" s="50"/>
      <c r="E23" s="42">
        <f t="shared" si="3"/>
        <v>0</v>
      </c>
      <c r="F23" s="42"/>
      <c r="G23" s="51"/>
      <c r="H23" s="51"/>
      <c r="I23" s="42"/>
      <c r="J23" s="51"/>
      <c r="K23" s="42">
        <f t="shared" si="4"/>
        <v>0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21" customHeight="1" x14ac:dyDescent="0.3">
      <c r="A24" s="48"/>
      <c r="B24" s="49"/>
      <c r="C24" s="49"/>
      <c r="D24" s="50"/>
      <c r="E24" s="42">
        <f t="shared" si="3"/>
        <v>0</v>
      </c>
      <c r="F24" s="42"/>
      <c r="G24" s="51"/>
      <c r="H24" s="51"/>
      <c r="I24" s="42"/>
      <c r="J24" s="51"/>
      <c r="K24" s="42">
        <f t="shared" si="4"/>
        <v>0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21" customHeight="1" x14ac:dyDescent="0.3">
      <c r="A25" s="48"/>
      <c r="B25" s="49"/>
      <c r="C25" s="49"/>
      <c r="D25" s="50"/>
      <c r="E25" s="42">
        <f t="shared" si="3"/>
        <v>0</v>
      </c>
      <c r="F25" s="42"/>
      <c r="G25" s="51"/>
      <c r="H25" s="51"/>
      <c r="I25" s="42"/>
      <c r="J25" s="51"/>
      <c r="K25" s="42">
        <f t="shared" si="4"/>
        <v>0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21" customHeight="1" x14ac:dyDescent="0.3">
      <c r="A26" s="48"/>
      <c r="B26" s="49"/>
      <c r="C26" s="49"/>
      <c r="D26" s="50"/>
      <c r="E26" s="42">
        <f t="shared" si="3"/>
        <v>0</v>
      </c>
      <c r="F26" s="42"/>
      <c r="G26" s="51"/>
      <c r="H26" s="51"/>
      <c r="I26" s="42"/>
      <c r="J26" s="51"/>
      <c r="K26" s="42">
        <f t="shared" si="4"/>
        <v>0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1" customHeight="1" x14ac:dyDescent="0.3">
      <c r="A27" s="48"/>
      <c r="B27" s="49"/>
      <c r="C27" s="49"/>
      <c r="D27" s="50"/>
      <c r="E27" s="42">
        <f t="shared" si="3"/>
        <v>0</v>
      </c>
      <c r="F27" s="42"/>
      <c r="G27" s="51"/>
      <c r="H27" s="51"/>
      <c r="I27" s="42"/>
      <c r="J27" s="51"/>
      <c r="K27" s="42">
        <f t="shared" si="4"/>
        <v>0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21" customHeight="1" x14ac:dyDescent="0.3">
      <c r="A28" s="48"/>
      <c r="B28" s="49"/>
      <c r="C28" s="49"/>
      <c r="D28" s="50"/>
      <c r="E28" s="42">
        <f t="shared" si="3"/>
        <v>0</v>
      </c>
      <c r="F28" s="42"/>
      <c r="G28" s="51"/>
      <c r="H28" s="51"/>
      <c r="I28" s="42"/>
      <c r="J28" s="51"/>
      <c r="K28" s="42">
        <f t="shared" si="4"/>
        <v>0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21" customHeight="1" x14ac:dyDescent="0.3">
      <c r="A29" s="48"/>
      <c r="B29" s="49"/>
      <c r="C29" s="49"/>
      <c r="D29" s="50"/>
      <c r="E29" s="42">
        <f t="shared" si="3"/>
        <v>0</v>
      </c>
      <c r="F29" s="42"/>
      <c r="G29" s="51"/>
      <c r="H29" s="51"/>
      <c r="I29" s="42"/>
      <c r="J29" s="51"/>
      <c r="K29" s="42">
        <f t="shared" si="4"/>
        <v>0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21" customHeight="1" x14ac:dyDescent="0.3">
      <c r="A30" s="48"/>
      <c r="B30" s="49"/>
      <c r="C30" s="49"/>
      <c r="D30" s="50"/>
      <c r="E30" s="42">
        <f t="shared" si="3"/>
        <v>0</v>
      </c>
      <c r="F30" s="42"/>
      <c r="G30" s="51"/>
      <c r="H30" s="51"/>
      <c r="I30" s="42"/>
      <c r="J30" s="51"/>
      <c r="K30" s="42">
        <f t="shared" si="4"/>
        <v>0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21" customHeight="1" x14ac:dyDescent="0.3">
      <c r="A31" s="48"/>
      <c r="B31" s="49"/>
      <c r="C31" s="49"/>
      <c r="D31" s="50"/>
      <c r="E31" s="42">
        <f t="shared" si="3"/>
        <v>0</v>
      </c>
      <c r="F31" s="42"/>
      <c r="G31" s="51"/>
      <c r="H31" s="51"/>
      <c r="I31" s="42"/>
      <c r="J31" s="51"/>
      <c r="K31" s="42">
        <f t="shared" si="4"/>
        <v>0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21" customHeight="1" x14ac:dyDescent="0.3">
      <c r="A32" s="48"/>
      <c r="B32" s="49"/>
      <c r="C32" s="49"/>
      <c r="D32" s="50"/>
      <c r="E32" s="42">
        <f t="shared" si="3"/>
        <v>0</v>
      </c>
      <c r="F32" s="42"/>
      <c r="G32" s="51"/>
      <c r="H32" s="51"/>
      <c r="I32" s="42"/>
      <c r="J32" s="51"/>
      <c r="K32" s="42">
        <f t="shared" si="4"/>
        <v>0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21" customHeight="1" x14ac:dyDescent="0.3">
      <c r="A33" s="48"/>
      <c r="B33" s="49"/>
      <c r="C33" s="49"/>
      <c r="D33" s="50"/>
      <c r="E33" s="42">
        <f t="shared" si="3"/>
        <v>0</v>
      </c>
      <c r="F33" s="42"/>
      <c r="G33" s="51"/>
      <c r="H33" s="51"/>
      <c r="I33" s="42"/>
      <c r="J33" s="51"/>
      <c r="K33" s="42">
        <f t="shared" si="4"/>
        <v>0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21" customHeight="1" x14ac:dyDescent="0.3">
      <c r="A34" s="48"/>
      <c r="B34" s="49"/>
      <c r="C34" s="49"/>
      <c r="D34" s="50"/>
      <c r="E34" s="42">
        <f t="shared" si="3"/>
        <v>0</v>
      </c>
      <c r="F34" s="42"/>
      <c r="G34" s="51"/>
      <c r="H34" s="51"/>
      <c r="I34" s="42"/>
      <c r="J34" s="51"/>
      <c r="K34" s="42">
        <f t="shared" si="4"/>
        <v>0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21" customHeight="1" x14ac:dyDescent="0.3">
      <c r="A35" s="48"/>
      <c r="B35" s="49"/>
      <c r="C35" s="49"/>
      <c r="D35" s="50"/>
      <c r="E35" s="42">
        <f t="shared" si="3"/>
        <v>0</v>
      </c>
      <c r="F35" s="42"/>
      <c r="G35" s="51"/>
      <c r="H35" s="51"/>
      <c r="I35" s="42"/>
      <c r="J35" s="51"/>
      <c r="K35" s="42">
        <f t="shared" si="4"/>
        <v>0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1" customHeight="1" x14ac:dyDescent="0.3">
      <c r="A36" s="48"/>
      <c r="B36" s="49"/>
      <c r="C36" s="49"/>
      <c r="D36" s="50"/>
      <c r="E36" s="42">
        <f t="shared" si="3"/>
        <v>0</v>
      </c>
      <c r="F36" s="42"/>
      <c r="G36" s="51"/>
      <c r="H36" s="51"/>
      <c r="I36" s="42"/>
      <c r="J36" s="51"/>
      <c r="K36" s="42">
        <f t="shared" si="4"/>
        <v>0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21" customHeight="1" x14ac:dyDescent="0.3">
      <c r="A37" s="48"/>
      <c r="B37" s="49"/>
      <c r="C37" s="49"/>
      <c r="D37" s="50"/>
      <c r="E37" s="42">
        <f t="shared" si="3"/>
        <v>0</v>
      </c>
      <c r="F37" s="42"/>
      <c r="G37" s="51"/>
      <c r="H37" s="51"/>
      <c r="I37" s="42"/>
      <c r="J37" s="51"/>
      <c r="K37" s="42">
        <f t="shared" si="4"/>
        <v>0</v>
      </c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21" customHeight="1" x14ac:dyDescent="0.3">
      <c r="A38" s="48"/>
      <c r="B38" s="49"/>
      <c r="C38" s="49"/>
      <c r="D38" s="50"/>
      <c r="E38" s="42">
        <f t="shared" si="3"/>
        <v>0</v>
      </c>
      <c r="F38" s="42"/>
      <c r="G38" s="51"/>
      <c r="H38" s="51"/>
      <c r="I38" s="42"/>
      <c r="J38" s="51"/>
      <c r="K38" s="42">
        <f t="shared" si="4"/>
        <v>0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21" customHeight="1" x14ac:dyDescent="0.3">
      <c r="A39" s="48"/>
      <c r="B39" s="49"/>
      <c r="C39" s="49"/>
      <c r="D39" s="50"/>
      <c r="E39" s="42">
        <f t="shared" si="3"/>
        <v>0</v>
      </c>
      <c r="F39" s="42"/>
      <c r="G39" s="51"/>
      <c r="H39" s="51"/>
      <c r="I39" s="42"/>
      <c r="J39" s="51"/>
      <c r="K39" s="42">
        <f t="shared" si="4"/>
        <v>0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21" customHeight="1" x14ac:dyDescent="0.3">
      <c r="A40" s="48"/>
      <c r="B40" s="49"/>
      <c r="C40" s="49"/>
      <c r="D40" s="50"/>
      <c r="E40" s="42">
        <f t="shared" si="3"/>
        <v>0</v>
      </c>
      <c r="F40" s="42"/>
      <c r="G40" s="51"/>
      <c r="H40" s="51"/>
      <c r="I40" s="42"/>
      <c r="J40" s="51"/>
      <c r="K40" s="42">
        <f t="shared" si="4"/>
        <v>0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21" customHeight="1" x14ac:dyDescent="0.3">
      <c r="A41" s="48"/>
      <c r="B41" s="49"/>
      <c r="C41" s="49"/>
      <c r="D41" s="50"/>
      <c r="E41" s="42">
        <f t="shared" si="3"/>
        <v>0</v>
      </c>
      <c r="F41" s="42"/>
      <c r="G41" s="51"/>
      <c r="H41" s="51"/>
      <c r="I41" s="42"/>
      <c r="J41" s="51"/>
      <c r="K41" s="42">
        <f t="shared" si="4"/>
        <v>0</v>
      </c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21" customHeight="1" x14ac:dyDescent="0.45">
      <c r="A42" s="44" t="s">
        <v>40</v>
      </c>
      <c r="B42" s="43"/>
      <c r="C42" s="45"/>
      <c r="D42" s="46"/>
      <c r="E42" s="47">
        <f t="shared" ref="E42:K42" si="5">SUM(E22:E41)</f>
        <v>0</v>
      </c>
      <c r="F42" s="47">
        <f t="shared" si="5"/>
        <v>0</v>
      </c>
      <c r="G42" s="47">
        <f t="shared" si="5"/>
        <v>0</v>
      </c>
      <c r="H42" s="47">
        <f t="shared" si="5"/>
        <v>0</v>
      </c>
      <c r="I42" s="47">
        <f t="shared" si="5"/>
        <v>0</v>
      </c>
      <c r="J42" s="47">
        <f t="shared" si="5"/>
        <v>0</v>
      </c>
      <c r="K42" s="47">
        <f t="shared" si="5"/>
        <v>0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21" customHeight="1" x14ac:dyDescent="0.45">
      <c r="A43" s="35" t="s">
        <v>41</v>
      </c>
      <c r="B43" s="36"/>
      <c r="C43" s="36"/>
      <c r="D43" s="37"/>
      <c r="E43" s="38"/>
      <c r="F43" s="38"/>
      <c r="G43" s="38"/>
      <c r="H43" s="38"/>
      <c r="I43" s="38"/>
      <c r="J43" s="38"/>
      <c r="K43" s="3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">
      <c r="A44" s="48"/>
      <c r="B44" s="49"/>
      <c r="C44" s="49"/>
      <c r="D44" s="50"/>
      <c r="E44" s="42">
        <f t="shared" ref="E44:E47" si="6">SUM(F44:G44)</f>
        <v>0</v>
      </c>
      <c r="F44" s="42"/>
      <c r="G44" s="51"/>
      <c r="H44" s="51"/>
      <c r="I44" s="42"/>
      <c r="J44" s="51"/>
      <c r="K44" s="42">
        <f t="shared" ref="K44:K47" si="7">E44+H44+J44</f>
        <v>0</v>
      </c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21" customHeight="1" x14ac:dyDescent="0.3">
      <c r="A45" s="48"/>
      <c r="B45" s="49"/>
      <c r="C45" s="49"/>
      <c r="D45" s="50"/>
      <c r="E45" s="42">
        <f t="shared" si="6"/>
        <v>0</v>
      </c>
      <c r="F45" s="42"/>
      <c r="G45" s="51"/>
      <c r="H45" s="51"/>
      <c r="I45" s="42"/>
      <c r="J45" s="51"/>
      <c r="K45" s="42">
        <f t="shared" si="7"/>
        <v>0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21" customHeight="1" x14ac:dyDescent="0.3">
      <c r="A46" s="48"/>
      <c r="B46" s="49"/>
      <c r="C46" s="49"/>
      <c r="D46" s="50"/>
      <c r="E46" s="42">
        <f t="shared" si="6"/>
        <v>0</v>
      </c>
      <c r="F46" s="42"/>
      <c r="G46" s="51"/>
      <c r="H46" s="51"/>
      <c r="I46" s="42"/>
      <c r="J46" s="51"/>
      <c r="K46" s="42">
        <f t="shared" si="7"/>
        <v>0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21" customHeight="1" x14ac:dyDescent="0.3">
      <c r="A47" s="48"/>
      <c r="B47" s="49"/>
      <c r="C47" s="49"/>
      <c r="D47" s="50"/>
      <c r="E47" s="42">
        <f t="shared" si="6"/>
        <v>0</v>
      </c>
      <c r="F47" s="42"/>
      <c r="G47" s="51"/>
      <c r="H47" s="51"/>
      <c r="I47" s="42"/>
      <c r="J47" s="51"/>
      <c r="K47" s="42">
        <f t="shared" si="7"/>
        <v>0</v>
      </c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21" customHeight="1" x14ac:dyDescent="0.45">
      <c r="A48" s="44" t="s">
        <v>42</v>
      </c>
      <c r="B48" s="43"/>
      <c r="C48" s="45"/>
      <c r="D48" s="46"/>
      <c r="E48" s="47">
        <f t="shared" ref="E48:K48" si="8">SUM(E44:E47)</f>
        <v>0</v>
      </c>
      <c r="F48" s="47">
        <f t="shared" si="8"/>
        <v>0</v>
      </c>
      <c r="G48" s="47">
        <f t="shared" si="8"/>
        <v>0</v>
      </c>
      <c r="H48" s="47">
        <f t="shared" si="8"/>
        <v>0</v>
      </c>
      <c r="I48" s="47">
        <f t="shared" si="8"/>
        <v>0</v>
      </c>
      <c r="J48" s="47">
        <f t="shared" si="8"/>
        <v>0</v>
      </c>
      <c r="K48" s="47">
        <f t="shared" si="8"/>
        <v>0</v>
      </c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21" customHeight="1" x14ac:dyDescent="0.45">
      <c r="A49" s="35" t="s">
        <v>43</v>
      </c>
      <c r="B49" s="36"/>
      <c r="C49" s="36"/>
      <c r="D49" s="37"/>
      <c r="E49" s="38"/>
      <c r="F49" s="38"/>
      <c r="G49" s="38"/>
      <c r="H49" s="38"/>
      <c r="I49" s="38"/>
      <c r="J49" s="38"/>
      <c r="K49" s="3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">
      <c r="A50" s="48"/>
      <c r="B50" s="49"/>
      <c r="C50" s="49"/>
      <c r="D50" s="50"/>
      <c r="E50" s="42">
        <f t="shared" ref="E50:E58" si="9">SUM(F50:G50)</f>
        <v>0</v>
      </c>
      <c r="F50" s="42"/>
      <c r="G50" s="51"/>
      <c r="H50" s="51"/>
      <c r="I50" s="42"/>
      <c r="J50" s="51"/>
      <c r="K50" s="42">
        <f t="shared" ref="K50:K58" si="10">E50+H50+IJ50</f>
        <v>0</v>
      </c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21" customHeight="1" x14ac:dyDescent="0.3">
      <c r="A51" s="48"/>
      <c r="B51" s="49"/>
      <c r="C51" s="49"/>
      <c r="D51" s="50"/>
      <c r="E51" s="42">
        <f t="shared" si="9"/>
        <v>0</v>
      </c>
      <c r="F51" s="42"/>
      <c r="G51" s="51"/>
      <c r="H51" s="51"/>
      <c r="I51" s="42"/>
      <c r="J51" s="51"/>
      <c r="K51" s="42">
        <f t="shared" si="10"/>
        <v>0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21" customHeight="1" x14ac:dyDescent="0.3">
      <c r="A52" s="48"/>
      <c r="B52" s="49"/>
      <c r="C52" s="49"/>
      <c r="D52" s="50"/>
      <c r="E52" s="42">
        <f t="shared" si="9"/>
        <v>0</v>
      </c>
      <c r="F52" s="42"/>
      <c r="G52" s="51"/>
      <c r="H52" s="51"/>
      <c r="I52" s="42"/>
      <c r="J52" s="51"/>
      <c r="K52" s="42">
        <f t="shared" si="10"/>
        <v>0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21" customHeight="1" x14ac:dyDescent="0.3">
      <c r="A53" s="48"/>
      <c r="B53" s="49"/>
      <c r="C53" s="49"/>
      <c r="D53" s="50"/>
      <c r="E53" s="42">
        <f t="shared" si="9"/>
        <v>0</v>
      </c>
      <c r="F53" s="42"/>
      <c r="G53" s="51"/>
      <c r="H53" s="51"/>
      <c r="I53" s="42"/>
      <c r="J53" s="51"/>
      <c r="K53" s="42">
        <f t="shared" si="10"/>
        <v>0</v>
      </c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21" customHeight="1" x14ac:dyDescent="0.3">
      <c r="A54" s="48"/>
      <c r="B54" s="49"/>
      <c r="C54" s="49"/>
      <c r="D54" s="50"/>
      <c r="E54" s="42">
        <f t="shared" si="9"/>
        <v>0</v>
      </c>
      <c r="F54" s="42"/>
      <c r="G54" s="51"/>
      <c r="H54" s="51"/>
      <c r="I54" s="42"/>
      <c r="J54" s="51"/>
      <c r="K54" s="42">
        <f t="shared" si="10"/>
        <v>0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21" customHeight="1" x14ac:dyDescent="0.3">
      <c r="A55" s="48"/>
      <c r="B55" s="49"/>
      <c r="C55" s="49"/>
      <c r="D55" s="50"/>
      <c r="E55" s="42">
        <f t="shared" si="9"/>
        <v>0</v>
      </c>
      <c r="F55" s="42"/>
      <c r="G55" s="51"/>
      <c r="H55" s="51"/>
      <c r="I55" s="42"/>
      <c r="J55" s="51"/>
      <c r="K55" s="42">
        <f t="shared" si="10"/>
        <v>0</v>
      </c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21" customHeight="1" x14ac:dyDescent="0.3">
      <c r="A56" s="48"/>
      <c r="B56" s="49"/>
      <c r="C56" s="49"/>
      <c r="D56" s="50"/>
      <c r="E56" s="42">
        <f t="shared" si="9"/>
        <v>0</v>
      </c>
      <c r="F56" s="42"/>
      <c r="G56" s="51"/>
      <c r="H56" s="51"/>
      <c r="I56" s="42"/>
      <c r="J56" s="51"/>
      <c r="K56" s="42">
        <f t="shared" si="10"/>
        <v>0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21" customHeight="1" x14ac:dyDescent="0.3">
      <c r="A57" s="48"/>
      <c r="B57" s="49"/>
      <c r="C57" s="49"/>
      <c r="D57" s="50"/>
      <c r="E57" s="42">
        <f t="shared" si="9"/>
        <v>0</v>
      </c>
      <c r="F57" s="42"/>
      <c r="G57" s="51"/>
      <c r="H57" s="51"/>
      <c r="I57" s="42"/>
      <c r="J57" s="51"/>
      <c r="K57" s="42">
        <f t="shared" si="10"/>
        <v>0</v>
      </c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21" customHeight="1" x14ac:dyDescent="0.3">
      <c r="A58" s="48"/>
      <c r="B58" s="49"/>
      <c r="C58" s="49"/>
      <c r="D58" s="50"/>
      <c r="E58" s="42">
        <f t="shared" si="9"/>
        <v>0</v>
      </c>
      <c r="F58" s="42"/>
      <c r="G58" s="51"/>
      <c r="H58" s="51"/>
      <c r="I58" s="42"/>
      <c r="J58" s="51"/>
      <c r="K58" s="42">
        <f t="shared" si="10"/>
        <v>0</v>
      </c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21" customHeight="1" x14ac:dyDescent="0.45">
      <c r="A59" s="44" t="s">
        <v>44</v>
      </c>
      <c r="B59" s="43"/>
      <c r="C59" s="45"/>
      <c r="D59" s="46"/>
      <c r="E59" s="47">
        <f t="shared" ref="E59:K59" si="11">SUM(E50:E58)</f>
        <v>0</v>
      </c>
      <c r="F59" s="47">
        <f t="shared" si="11"/>
        <v>0</v>
      </c>
      <c r="G59" s="47">
        <f t="shared" si="11"/>
        <v>0</v>
      </c>
      <c r="H59" s="47">
        <f t="shared" si="11"/>
        <v>0</v>
      </c>
      <c r="I59" s="47">
        <f t="shared" si="11"/>
        <v>0</v>
      </c>
      <c r="J59" s="47">
        <f t="shared" si="11"/>
        <v>0</v>
      </c>
      <c r="K59" s="47">
        <f t="shared" si="11"/>
        <v>0</v>
      </c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21" customHeight="1" x14ac:dyDescent="0.45">
      <c r="A60" s="35" t="s">
        <v>45</v>
      </c>
      <c r="B60" s="36"/>
      <c r="C60" s="36"/>
      <c r="D60" s="37"/>
      <c r="E60" s="38"/>
      <c r="F60" s="38"/>
      <c r="G60" s="38"/>
      <c r="H60" s="38"/>
      <c r="I60" s="38"/>
      <c r="J60" s="38"/>
      <c r="K60" s="3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">
      <c r="A61" s="48"/>
      <c r="B61" s="49"/>
      <c r="C61" s="49"/>
      <c r="D61" s="50"/>
      <c r="E61" s="42">
        <f t="shared" ref="E61:E64" si="12">SUM(F61:G61)</f>
        <v>0</v>
      </c>
      <c r="F61" s="42"/>
      <c r="G61" s="51"/>
      <c r="H61" s="51"/>
      <c r="I61" s="42"/>
      <c r="J61" s="51"/>
      <c r="K61" s="42">
        <f t="shared" ref="K61:K64" si="13">E61+H61+J61</f>
        <v>0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21" customHeight="1" x14ac:dyDescent="0.3">
      <c r="A62" s="48"/>
      <c r="B62" s="49"/>
      <c r="C62" s="49"/>
      <c r="D62" s="50"/>
      <c r="E62" s="42">
        <f t="shared" si="12"/>
        <v>0</v>
      </c>
      <c r="F62" s="42"/>
      <c r="G62" s="51"/>
      <c r="H62" s="51"/>
      <c r="I62" s="42"/>
      <c r="J62" s="51"/>
      <c r="K62" s="42">
        <f t="shared" si="13"/>
        <v>0</v>
      </c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21" customHeight="1" x14ac:dyDescent="0.3">
      <c r="A63" s="48"/>
      <c r="B63" s="49"/>
      <c r="C63" s="49"/>
      <c r="D63" s="50"/>
      <c r="E63" s="42">
        <f t="shared" si="12"/>
        <v>0</v>
      </c>
      <c r="F63" s="42"/>
      <c r="G63" s="51"/>
      <c r="H63" s="51"/>
      <c r="I63" s="42"/>
      <c r="J63" s="51"/>
      <c r="K63" s="42">
        <f t="shared" si="13"/>
        <v>0</v>
      </c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21" customHeight="1" x14ac:dyDescent="0.3">
      <c r="A64" s="48"/>
      <c r="B64" s="49"/>
      <c r="C64" s="49"/>
      <c r="D64" s="50"/>
      <c r="E64" s="42">
        <f t="shared" si="12"/>
        <v>0</v>
      </c>
      <c r="F64" s="42"/>
      <c r="G64" s="51"/>
      <c r="H64" s="51"/>
      <c r="I64" s="42"/>
      <c r="J64" s="51"/>
      <c r="K64" s="42">
        <f t="shared" si="13"/>
        <v>0</v>
      </c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21" customHeight="1" x14ac:dyDescent="0.45">
      <c r="A65" s="44" t="s">
        <v>46</v>
      </c>
      <c r="B65" s="43"/>
      <c r="C65" s="45"/>
      <c r="D65" s="46"/>
      <c r="E65" s="47">
        <f t="shared" ref="E65:K65" si="14">SUM(E61:E64)</f>
        <v>0</v>
      </c>
      <c r="F65" s="47">
        <f t="shared" si="14"/>
        <v>0</v>
      </c>
      <c r="G65" s="47">
        <f t="shared" si="14"/>
        <v>0</v>
      </c>
      <c r="H65" s="47">
        <f t="shared" si="14"/>
        <v>0</v>
      </c>
      <c r="I65" s="47">
        <f t="shared" si="14"/>
        <v>0</v>
      </c>
      <c r="J65" s="47">
        <f t="shared" si="14"/>
        <v>0</v>
      </c>
      <c r="K65" s="47">
        <f t="shared" si="14"/>
        <v>0</v>
      </c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21" customHeight="1" x14ac:dyDescent="0.45">
      <c r="A66" s="35" t="s">
        <v>47</v>
      </c>
      <c r="B66" s="36"/>
      <c r="C66" s="36"/>
      <c r="D66" s="37"/>
      <c r="E66" s="38"/>
      <c r="F66" s="38"/>
      <c r="G66" s="38"/>
      <c r="H66" s="38"/>
      <c r="I66" s="38"/>
      <c r="J66" s="38"/>
      <c r="K66" s="3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">
      <c r="A67" s="48"/>
      <c r="B67" s="49"/>
      <c r="C67" s="49"/>
      <c r="D67" s="50"/>
      <c r="E67" s="42">
        <f>SUM(F67:G67)</f>
        <v>0</v>
      </c>
      <c r="F67" s="42"/>
      <c r="G67" s="51"/>
      <c r="H67" s="51"/>
      <c r="I67" s="42"/>
      <c r="J67" s="51"/>
      <c r="K67" s="42">
        <f>E67+H67+J67</f>
        <v>0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21" customHeight="1" x14ac:dyDescent="0.45">
      <c r="A68" s="44" t="s">
        <v>48</v>
      </c>
      <c r="B68" s="43"/>
      <c r="C68" s="45"/>
      <c r="D68" s="46"/>
      <c r="E68" s="47">
        <f t="shared" ref="E68:K68" si="15">SUM(E67)</f>
        <v>0</v>
      </c>
      <c r="F68" s="47">
        <f t="shared" si="15"/>
        <v>0</v>
      </c>
      <c r="G68" s="47">
        <f t="shared" si="15"/>
        <v>0</v>
      </c>
      <c r="H68" s="47">
        <f t="shared" si="15"/>
        <v>0</v>
      </c>
      <c r="I68" s="47">
        <f t="shared" si="15"/>
        <v>0</v>
      </c>
      <c r="J68" s="47">
        <f t="shared" si="15"/>
        <v>0</v>
      </c>
      <c r="K68" s="47">
        <f t="shared" si="15"/>
        <v>0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21" customHeight="1" x14ac:dyDescent="0.45">
      <c r="A69" s="35" t="s">
        <v>49</v>
      </c>
      <c r="B69" s="35"/>
      <c r="C69" s="36"/>
      <c r="D69" s="36"/>
      <c r="E69" s="52"/>
      <c r="F69" s="38"/>
      <c r="G69" s="38"/>
      <c r="H69" s="38"/>
      <c r="I69" s="38"/>
      <c r="J69" s="38"/>
      <c r="K69" s="3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">
      <c r="A70" s="39"/>
      <c r="B70" s="40"/>
      <c r="C70" s="40"/>
      <c r="D70" s="41"/>
      <c r="E70" s="42">
        <f>SUM(F70:G70)</f>
        <v>0</v>
      </c>
      <c r="F70" s="42"/>
      <c r="G70" s="42"/>
      <c r="H70" s="42"/>
      <c r="I70" s="42"/>
      <c r="J70" s="42"/>
      <c r="K70" s="42">
        <f>B70+H70+I70+J70</f>
        <v>0</v>
      </c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21" customHeight="1" x14ac:dyDescent="0.45">
      <c r="A71" s="44" t="s">
        <v>50</v>
      </c>
      <c r="B71" s="44"/>
      <c r="C71" s="43"/>
      <c r="D71" s="53"/>
      <c r="E71" s="47">
        <f t="shared" ref="E71:K71" si="16">SUM(E70)</f>
        <v>0</v>
      </c>
      <c r="F71" s="47">
        <f t="shared" si="16"/>
        <v>0</v>
      </c>
      <c r="G71" s="47">
        <f t="shared" si="16"/>
        <v>0</v>
      </c>
      <c r="H71" s="47">
        <f t="shared" si="16"/>
        <v>0</v>
      </c>
      <c r="I71" s="47">
        <f t="shared" si="16"/>
        <v>0</v>
      </c>
      <c r="J71" s="47">
        <f t="shared" si="16"/>
        <v>0</v>
      </c>
      <c r="K71" s="47">
        <f t="shared" si="16"/>
        <v>0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30" customHeight="1" x14ac:dyDescent="0.45">
      <c r="A72" s="54" t="s">
        <v>51</v>
      </c>
      <c r="B72" s="55"/>
      <c r="C72" s="56"/>
      <c r="D72" s="57"/>
      <c r="E72" s="58">
        <f t="shared" ref="E72:K72" si="17">E20+E42+E48+E59+E65+E68+E71</f>
        <v>0</v>
      </c>
      <c r="F72" s="58">
        <f t="shared" si="17"/>
        <v>0</v>
      </c>
      <c r="G72" s="58">
        <f t="shared" si="17"/>
        <v>0</v>
      </c>
      <c r="H72" s="58">
        <f t="shared" si="17"/>
        <v>0</v>
      </c>
      <c r="I72" s="58">
        <f t="shared" si="17"/>
        <v>0</v>
      </c>
      <c r="J72" s="58">
        <f t="shared" si="17"/>
        <v>0</v>
      </c>
      <c r="K72" s="58">
        <f t="shared" si="17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75" customHeight="1" x14ac:dyDescent="0.3">
      <c r="A73" s="59" t="s">
        <v>52</v>
      </c>
      <c r="B73" s="55"/>
      <c r="C73" s="60"/>
      <c r="D73" s="61"/>
      <c r="E73" s="62" t="e">
        <f>SUM(F73:G73)</f>
        <v>#DIV/0!</v>
      </c>
      <c r="F73" s="62" t="e">
        <f>F72/E72</f>
        <v>#DIV/0!</v>
      </c>
      <c r="G73" s="62" t="e">
        <f>G72/E72</f>
        <v>#DIV/0!</v>
      </c>
      <c r="H73" s="62"/>
      <c r="I73" s="62"/>
      <c r="J73" s="63"/>
      <c r="K73" s="6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 t="s">
        <v>53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orientation="portrait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25.6640625" customWidth="1"/>
    <col min="3" max="3" width="35.6640625" customWidth="1"/>
    <col min="4" max="5" width="18.6640625" customWidth="1"/>
    <col min="6" max="6" width="27.44140625" customWidth="1"/>
    <col min="7" max="7" width="23.5546875" customWidth="1"/>
    <col min="8" max="8" width="20.5546875" customWidth="1"/>
    <col min="9" max="10" width="19.33203125" customWidth="1"/>
    <col min="11" max="14" width="18.6640625" customWidth="1"/>
    <col min="15" max="26" width="9.109375" customWidth="1"/>
  </cols>
  <sheetData>
    <row r="1" spans="1:26" ht="36" customHeight="1" x14ac:dyDescent="0.65">
      <c r="A1" s="244" t="s">
        <v>54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4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45">
      <c r="A2" s="246" t="s">
        <v>55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5">
      <c r="A4" s="64" t="s">
        <v>2</v>
      </c>
      <c r="B4" s="1"/>
      <c r="C4" s="249">
        <f>'#4_Budget Summary'!$B$3</f>
        <v>0</v>
      </c>
      <c r="D4" s="250"/>
      <c r="E4" s="250"/>
      <c r="F4" s="250"/>
      <c r="G4" s="250"/>
      <c r="H4" s="1"/>
      <c r="I4" s="1"/>
      <c r="J4" s="1"/>
      <c r="K4" s="1"/>
      <c r="L4" s="1"/>
      <c r="M4" s="1"/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45">
      <c r="A5" s="64" t="s">
        <v>3</v>
      </c>
      <c r="B5" s="1"/>
      <c r="C5" s="65">
        <f>'#4_Budget Summary'!$B$4</f>
        <v>0</v>
      </c>
      <c r="D5" s="1"/>
      <c r="E5" s="1"/>
      <c r="F5" s="1"/>
      <c r="G5" s="1"/>
      <c r="H5" s="1"/>
      <c r="I5" s="1"/>
      <c r="J5" s="1"/>
      <c r="K5" s="1" t="s">
        <v>4</v>
      </c>
      <c r="L5" s="66">
        <f>'#4_Budget Summary'!$G$5</f>
        <v>0</v>
      </c>
      <c r="M5" s="66"/>
      <c r="N5" s="6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45">
      <c r="A6" s="64" t="s">
        <v>5</v>
      </c>
      <c r="B6" s="1"/>
      <c r="C6" s="68">
        <f>'#4_Budget Summary'!$B$5</f>
        <v>0</v>
      </c>
      <c r="D6" s="1"/>
      <c r="E6" s="1"/>
      <c r="F6" s="1"/>
      <c r="G6" s="1"/>
      <c r="H6" s="1"/>
      <c r="I6" s="1"/>
      <c r="J6" s="1"/>
      <c r="K6" s="1" t="s">
        <v>6</v>
      </c>
      <c r="L6" s="66">
        <f>'#4_Budget Summary'!$G$6</f>
        <v>0</v>
      </c>
      <c r="M6" s="66"/>
      <c r="N6" s="6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45">
      <c r="A7" s="64" t="s">
        <v>7</v>
      </c>
      <c r="B7" s="1"/>
      <c r="C7" s="65">
        <f>'#4_Budget Summary'!$B$6</f>
        <v>0</v>
      </c>
      <c r="D7" s="1"/>
      <c r="E7" s="1"/>
      <c r="F7" s="1"/>
      <c r="G7" s="1"/>
      <c r="H7" s="1"/>
      <c r="I7" s="1"/>
      <c r="J7" s="13"/>
      <c r="K7" s="1"/>
      <c r="L7" s="1"/>
      <c r="M7" s="1"/>
      <c r="N7" s="6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5">
      <c r="A8" s="64" t="s">
        <v>8</v>
      </c>
      <c r="B8" s="1"/>
      <c r="C8" s="70">
        <f>'#4_Budget Summary'!B7</f>
        <v>0</v>
      </c>
      <c r="D8" s="1"/>
      <c r="E8" s="1"/>
      <c r="F8" s="1"/>
      <c r="G8" s="1"/>
      <c r="H8" s="1"/>
      <c r="I8" s="1"/>
      <c r="J8" s="71"/>
      <c r="K8" s="1"/>
      <c r="L8" s="1"/>
      <c r="M8" s="1"/>
      <c r="N8" s="6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7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5">
      <c r="A11" s="20"/>
      <c r="B11" s="22"/>
      <c r="C11" s="26"/>
      <c r="D11" s="20"/>
      <c r="E11" s="20"/>
      <c r="F11" s="20"/>
      <c r="G11" s="240" t="s">
        <v>9</v>
      </c>
      <c r="H11" s="241"/>
      <c r="I11" s="241"/>
      <c r="J11" s="241"/>
      <c r="K11" s="241"/>
      <c r="L11" s="241"/>
      <c r="M11" s="241"/>
      <c r="N11" s="24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5">
      <c r="A12" s="23"/>
      <c r="B12" s="25"/>
      <c r="C12" s="27"/>
      <c r="D12" s="23"/>
      <c r="E12" s="23"/>
      <c r="F12" s="23"/>
      <c r="G12" s="240" t="s">
        <v>10</v>
      </c>
      <c r="H12" s="241"/>
      <c r="I12" s="241"/>
      <c r="J12" s="242"/>
      <c r="K12" s="26"/>
      <c r="L12" s="26"/>
      <c r="M12" s="22"/>
      <c r="N12" s="22" t="s">
        <v>11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23"/>
      <c r="B13" s="25"/>
      <c r="C13" s="27"/>
      <c r="D13" s="27"/>
      <c r="E13" s="27"/>
      <c r="F13" s="27"/>
      <c r="G13" s="26"/>
      <c r="H13" s="251" t="s">
        <v>56</v>
      </c>
      <c r="I13" s="242"/>
      <c r="J13" s="26"/>
      <c r="K13" s="27"/>
      <c r="L13" s="27" t="s">
        <v>13</v>
      </c>
      <c r="M13" s="25"/>
      <c r="N13" s="25" t="s">
        <v>14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252" t="s">
        <v>57</v>
      </c>
      <c r="B14" s="239"/>
      <c r="C14" s="27" t="s">
        <v>58</v>
      </c>
      <c r="D14" s="27" t="s">
        <v>59</v>
      </c>
      <c r="E14" s="27" t="s">
        <v>60</v>
      </c>
      <c r="F14" s="27" t="s">
        <v>61</v>
      </c>
      <c r="G14" s="27" t="s">
        <v>14</v>
      </c>
      <c r="H14" s="27"/>
      <c r="I14" s="27"/>
      <c r="J14" s="27" t="s">
        <v>14</v>
      </c>
      <c r="K14" s="27" t="s">
        <v>15</v>
      </c>
      <c r="L14" s="27" t="s">
        <v>16</v>
      </c>
      <c r="M14" s="25" t="s">
        <v>17</v>
      </c>
      <c r="N14" s="25" t="s">
        <v>18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252" t="s">
        <v>62</v>
      </c>
      <c r="B15" s="239"/>
      <c r="C15" s="27"/>
      <c r="D15" s="27" t="s">
        <v>63</v>
      </c>
      <c r="E15" s="27" t="s">
        <v>64</v>
      </c>
      <c r="F15" s="27" t="s">
        <v>65</v>
      </c>
      <c r="G15" s="27" t="s">
        <v>63</v>
      </c>
      <c r="H15" s="27" t="s">
        <v>21</v>
      </c>
      <c r="I15" s="27" t="s">
        <v>15</v>
      </c>
      <c r="J15" s="27" t="s">
        <v>66</v>
      </c>
      <c r="K15" s="27" t="s">
        <v>22</v>
      </c>
      <c r="L15" s="27" t="s">
        <v>23</v>
      </c>
      <c r="M15" s="25" t="s">
        <v>24</v>
      </c>
      <c r="N15" s="25" t="s">
        <v>25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23"/>
      <c r="B16" s="73" t="s">
        <v>67</v>
      </c>
      <c r="C16" s="27" t="s">
        <v>68</v>
      </c>
      <c r="D16" s="27" t="s">
        <v>69</v>
      </c>
      <c r="E16" s="27" t="s">
        <v>29</v>
      </c>
      <c r="F16" s="27" t="s">
        <v>30</v>
      </c>
      <c r="G16" s="27" t="s">
        <v>31</v>
      </c>
      <c r="H16" s="27" t="s">
        <v>32</v>
      </c>
      <c r="I16" s="27" t="s">
        <v>70</v>
      </c>
      <c r="J16" s="27" t="s">
        <v>71</v>
      </c>
      <c r="K16" s="27" t="s">
        <v>72</v>
      </c>
      <c r="L16" s="27" t="s">
        <v>73</v>
      </c>
      <c r="M16" s="25" t="s">
        <v>74</v>
      </c>
      <c r="N16" s="25" t="s">
        <v>75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31"/>
      <c r="B17" s="74"/>
      <c r="C17" s="33"/>
      <c r="D17" s="33"/>
      <c r="E17" s="33"/>
      <c r="F17" s="33"/>
      <c r="G17" s="33" t="s">
        <v>76</v>
      </c>
      <c r="H17" s="33"/>
      <c r="I17" s="33"/>
      <c r="J17" s="33" t="s">
        <v>77</v>
      </c>
      <c r="K17" s="33"/>
      <c r="L17" s="33"/>
      <c r="M17" s="34"/>
      <c r="N17" s="34" t="s">
        <v>78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45">
      <c r="A18" s="75" t="s">
        <v>79</v>
      </c>
      <c r="B18" s="76"/>
      <c r="C18" s="76"/>
      <c r="D18" s="76"/>
      <c r="E18" s="76"/>
      <c r="F18" s="76"/>
      <c r="G18" s="77"/>
      <c r="H18" s="77"/>
      <c r="I18" s="77"/>
      <c r="J18" s="77"/>
      <c r="K18" s="77"/>
      <c r="L18" s="77"/>
      <c r="M18" s="77"/>
      <c r="N18" s="7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">
      <c r="A19" s="253"/>
      <c r="B19" s="242"/>
      <c r="C19" s="78"/>
      <c r="D19" s="79"/>
      <c r="E19" s="80"/>
      <c r="F19" s="81"/>
      <c r="G19" s="82">
        <f t="shared" ref="G19:G35" si="0">ROUND(D19*E19*F19,2)</f>
        <v>0</v>
      </c>
      <c r="H19" s="82"/>
      <c r="I19" s="82">
        <f t="shared" ref="I19:I35" si="1">G19</f>
        <v>0</v>
      </c>
      <c r="J19" s="82">
        <f t="shared" ref="J19:J35" si="2">ROUND(H19+I19,2)</f>
        <v>0</v>
      </c>
      <c r="K19" s="83"/>
      <c r="L19" s="82"/>
      <c r="M19" s="84"/>
      <c r="N19" s="82">
        <f t="shared" ref="N19:N35" si="3">J19+K19+L19+M19</f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">
      <c r="A20" s="253"/>
      <c r="B20" s="242"/>
      <c r="C20" s="78"/>
      <c r="D20" s="79"/>
      <c r="E20" s="80"/>
      <c r="F20" s="81"/>
      <c r="G20" s="82">
        <f t="shared" si="0"/>
        <v>0</v>
      </c>
      <c r="H20" s="82"/>
      <c r="I20" s="82">
        <f t="shared" si="1"/>
        <v>0</v>
      </c>
      <c r="J20" s="82">
        <f t="shared" si="2"/>
        <v>0</v>
      </c>
      <c r="K20" s="83"/>
      <c r="L20" s="82"/>
      <c r="M20" s="83"/>
      <c r="N20" s="82">
        <f t="shared" si="3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">
      <c r="A21" s="253"/>
      <c r="B21" s="242"/>
      <c r="C21" s="78"/>
      <c r="D21" s="79"/>
      <c r="E21" s="80"/>
      <c r="F21" s="81"/>
      <c r="G21" s="82">
        <f t="shared" si="0"/>
        <v>0</v>
      </c>
      <c r="H21" s="82"/>
      <c r="I21" s="82">
        <f t="shared" si="1"/>
        <v>0</v>
      </c>
      <c r="J21" s="82">
        <f t="shared" si="2"/>
        <v>0</v>
      </c>
      <c r="K21" s="83"/>
      <c r="L21" s="82"/>
      <c r="M21" s="83"/>
      <c r="N21" s="82">
        <f t="shared" si="3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x14ac:dyDescent="0.3">
      <c r="A22" s="253"/>
      <c r="B22" s="242"/>
      <c r="C22" s="78"/>
      <c r="D22" s="79"/>
      <c r="E22" s="80"/>
      <c r="F22" s="81"/>
      <c r="G22" s="82">
        <f t="shared" si="0"/>
        <v>0</v>
      </c>
      <c r="H22" s="82"/>
      <c r="I22" s="82">
        <f t="shared" si="1"/>
        <v>0</v>
      </c>
      <c r="J22" s="82">
        <f t="shared" si="2"/>
        <v>0</v>
      </c>
      <c r="K22" s="83"/>
      <c r="L22" s="82"/>
      <c r="M22" s="83"/>
      <c r="N22" s="82">
        <f t="shared" si="3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3">
      <c r="A23" s="253"/>
      <c r="B23" s="242"/>
      <c r="C23" s="78"/>
      <c r="D23" s="79"/>
      <c r="E23" s="80"/>
      <c r="F23" s="81"/>
      <c r="G23" s="82">
        <f t="shared" si="0"/>
        <v>0</v>
      </c>
      <c r="H23" s="82"/>
      <c r="I23" s="82">
        <f t="shared" si="1"/>
        <v>0</v>
      </c>
      <c r="J23" s="82">
        <f t="shared" si="2"/>
        <v>0</v>
      </c>
      <c r="K23" s="83"/>
      <c r="L23" s="82"/>
      <c r="M23" s="83"/>
      <c r="N23" s="82">
        <f t="shared" si="3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3">
      <c r="A24" s="253"/>
      <c r="B24" s="242"/>
      <c r="C24" s="78"/>
      <c r="D24" s="79"/>
      <c r="E24" s="80"/>
      <c r="F24" s="81"/>
      <c r="G24" s="82">
        <f t="shared" si="0"/>
        <v>0</v>
      </c>
      <c r="H24" s="82"/>
      <c r="I24" s="82">
        <f t="shared" si="1"/>
        <v>0</v>
      </c>
      <c r="J24" s="82">
        <f t="shared" si="2"/>
        <v>0</v>
      </c>
      <c r="K24" s="83"/>
      <c r="L24" s="82"/>
      <c r="M24" s="83"/>
      <c r="N24" s="82">
        <f t="shared" si="3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3">
      <c r="A25" s="253"/>
      <c r="B25" s="242"/>
      <c r="C25" s="78"/>
      <c r="D25" s="79"/>
      <c r="E25" s="80"/>
      <c r="F25" s="81"/>
      <c r="G25" s="82">
        <f t="shared" si="0"/>
        <v>0</v>
      </c>
      <c r="H25" s="82"/>
      <c r="I25" s="82">
        <f t="shared" si="1"/>
        <v>0</v>
      </c>
      <c r="J25" s="82">
        <f t="shared" si="2"/>
        <v>0</v>
      </c>
      <c r="K25" s="83"/>
      <c r="L25" s="82"/>
      <c r="M25" s="83"/>
      <c r="N25" s="82">
        <f t="shared" si="3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3">
      <c r="A26" s="253"/>
      <c r="B26" s="242"/>
      <c r="C26" s="78"/>
      <c r="D26" s="79"/>
      <c r="E26" s="80"/>
      <c r="F26" s="81"/>
      <c r="G26" s="82">
        <f t="shared" si="0"/>
        <v>0</v>
      </c>
      <c r="H26" s="82"/>
      <c r="I26" s="82">
        <f t="shared" si="1"/>
        <v>0</v>
      </c>
      <c r="J26" s="82">
        <f t="shared" si="2"/>
        <v>0</v>
      </c>
      <c r="K26" s="83"/>
      <c r="L26" s="82"/>
      <c r="M26" s="83"/>
      <c r="N26" s="82">
        <f t="shared" si="3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3">
      <c r="A27" s="253"/>
      <c r="B27" s="242"/>
      <c r="C27" s="78"/>
      <c r="D27" s="79"/>
      <c r="E27" s="80"/>
      <c r="F27" s="81"/>
      <c r="G27" s="82">
        <f t="shared" si="0"/>
        <v>0</v>
      </c>
      <c r="H27" s="82"/>
      <c r="I27" s="82">
        <f t="shared" si="1"/>
        <v>0</v>
      </c>
      <c r="J27" s="82">
        <f t="shared" si="2"/>
        <v>0</v>
      </c>
      <c r="K27" s="83"/>
      <c r="L27" s="82"/>
      <c r="M27" s="83"/>
      <c r="N27" s="82">
        <f t="shared" si="3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3">
      <c r="A28" s="253"/>
      <c r="B28" s="242"/>
      <c r="C28" s="78"/>
      <c r="D28" s="79"/>
      <c r="E28" s="80"/>
      <c r="F28" s="81"/>
      <c r="G28" s="82">
        <f t="shared" si="0"/>
        <v>0</v>
      </c>
      <c r="H28" s="82"/>
      <c r="I28" s="82">
        <f t="shared" si="1"/>
        <v>0</v>
      </c>
      <c r="J28" s="82">
        <f t="shared" si="2"/>
        <v>0</v>
      </c>
      <c r="K28" s="83"/>
      <c r="L28" s="82"/>
      <c r="M28" s="83"/>
      <c r="N28" s="82">
        <f t="shared" si="3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3">
      <c r="A29" s="253"/>
      <c r="B29" s="242"/>
      <c r="C29" s="78"/>
      <c r="D29" s="79"/>
      <c r="E29" s="80"/>
      <c r="F29" s="81"/>
      <c r="G29" s="82">
        <f t="shared" si="0"/>
        <v>0</v>
      </c>
      <c r="H29" s="82"/>
      <c r="I29" s="82">
        <f t="shared" si="1"/>
        <v>0</v>
      </c>
      <c r="J29" s="82">
        <f t="shared" si="2"/>
        <v>0</v>
      </c>
      <c r="K29" s="83"/>
      <c r="L29" s="82"/>
      <c r="M29" s="83"/>
      <c r="N29" s="82">
        <f t="shared" si="3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253"/>
      <c r="B30" s="242"/>
      <c r="C30" s="78"/>
      <c r="D30" s="79"/>
      <c r="E30" s="80"/>
      <c r="F30" s="81"/>
      <c r="G30" s="82">
        <f t="shared" si="0"/>
        <v>0</v>
      </c>
      <c r="H30" s="82"/>
      <c r="I30" s="82">
        <f t="shared" si="1"/>
        <v>0</v>
      </c>
      <c r="J30" s="82">
        <f t="shared" si="2"/>
        <v>0</v>
      </c>
      <c r="K30" s="83"/>
      <c r="L30" s="82"/>
      <c r="M30" s="83"/>
      <c r="N30" s="82">
        <f t="shared" si="3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3">
      <c r="A31" s="253"/>
      <c r="B31" s="242"/>
      <c r="C31" s="78"/>
      <c r="D31" s="79"/>
      <c r="E31" s="80"/>
      <c r="F31" s="81"/>
      <c r="G31" s="82">
        <f t="shared" si="0"/>
        <v>0</v>
      </c>
      <c r="H31" s="82"/>
      <c r="I31" s="82">
        <f t="shared" si="1"/>
        <v>0</v>
      </c>
      <c r="J31" s="82">
        <f t="shared" si="2"/>
        <v>0</v>
      </c>
      <c r="K31" s="83"/>
      <c r="L31" s="82"/>
      <c r="M31" s="83"/>
      <c r="N31" s="82">
        <f t="shared" si="3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3">
      <c r="A32" s="253"/>
      <c r="B32" s="242"/>
      <c r="C32" s="78"/>
      <c r="D32" s="79"/>
      <c r="E32" s="80"/>
      <c r="F32" s="81"/>
      <c r="G32" s="82">
        <f t="shared" si="0"/>
        <v>0</v>
      </c>
      <c r="H32" s="82"/>
      <c r="I32" s="82">
        <f t="shared" si="1"/>
        <v>0</v>
      </c>
      <c r="J32" s="82">
        <f t="shared" si="2"/>
        <v>0</v>
      </c>
      <c r="K32" s="83"/>
      <c r="L32" s="82"/>
      <c r="M32" s="83"/>
      <c r="N32" s="82">
        <f t="shared" si="3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3">
      <c r="A33" s="253"/>
      <c r="B33" s="242"/>
      <c r="C33" s="78"/>
      <c r="D33" s="79"/>
      <c r="E33" s="80"/>
      <c r="F33" s="81"/>
      <c r="G33" s="82">
        <f t="shared" si="0"/>
        <v>0</v>
      </c>
      <c r="H33" s="82"/>
      <c r="I33" s="82">
        <f t="shared" si="1"/>
        <v>0</v>
      </c>
      <c r="J33" s="82">
        <f t="shared" si="2"/>
        <v>0</v>
      </c>
      <c r="K33" s="83"/>
      <c r="L33" s="82"/>
      <c r="M33" s="83"/>
      <c r="N33" s="82">
        <f t="shared" si="3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3">
      <c r="A34" s="253"/>
      <c r="B34" s="242"/>
      <c r="C34" s="78"/>
      <c r="D34" s="79"/>
      <c r="E34" s="80"/>
      <c r="F34" s="81"/>
      <c r="G34" s="82">
        <f t="shared" si="0"/>
        <v>0</v>
      </c>
      <c r="H34" s="82"/>
      <c r="I34" s="82">
        <f t="shared" si="1"/>
        <v>0</v>
      </c>
      <c r="J34" s="82">
        <f t="shared" si="2"/>
        <v>0</v>
      </c>
      <c r="K34" s="83"/>
      <c r="L34" s="82"/>
      <c r="M34" s="83"/>
      <c r="N34" s="82">
        <f t="shared" si="3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x14ac:dyDescent="0.3">
      <c r="A35" s="253"/>
      <c r="B35" s="242"/>
      <c r="C35" s="78"/>
      <c r="D35" s="79"/>
      <c r="E35" s="80"/>
      <c r="F35" s="81"/>
      <c r="G35" s="82">
        <f t="shared" si="0"/>
        <v>0</v>
      </c>
      <c r="H35" s="82"/>
      <c r="I35" s="82">
        <f t="shared" si="1"/>
        <v>0</v>
      </c>
      <c r="J35" s="82">
        <f t="shared" si="2"/>
        <v>0</v>
      </c>
      <c r="K35" s="83"/>
      <c r="L35" s="82"/>
      <c r="M35" s="83"/>
      <c r="N35" s="82">
        <f t="shared" si="3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x14ac:dyDescent="0.45">
      <c r="A36" s="85"/>
      <c r="B36" s="86" t="s">
        <v>80</v>
      </c>
      <c r="C36" s="87"/>
      <c r="D36" s="88"/>
      <c r="E36" s="88"/>
      <c r="F36" s="88"/>
      <c r="G36" s="89">
        <f t="shared" ref="G36:I36" si="4">SUM(G19:G35)</f>
        <v>0</v>
      </c>
      <c r="H36" s="89">
        <f t="shared" si="4"/>
        <v>0</v>
      </c>
      <c r="I36" s="89">
        <f t="shared" si="4"/>
        <v>0</v>
      </c>
      <c r="J36" s="89">
        <f>H36+I36</f>
        <v>0</v>
      </c>
      <c r="K36" s="89">
        <f t="shared" ref="K36:N36" si="5">SUM(K19:K35)</f>
        <v>0</v>
      </c>
      <c r="L36" s="89">
        <f t="shared" si="5"/>
        <v>0</v>
      </c>
      <c r="M36" s="89">
        <f t="shared" si="5"/>
        <v>0</v>
      </c>
      <c r="N36" s="89">
        <f t="shared" si="5"/>
        <v>0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24.75" customHeight="1" x14ac:dyDescent="0.45">
      <c r="A37" s="75" t="s">
        <v>81</v>
      </c>
      <c r="B37" s="76"/>
      <c r="C37" s="76"/>
      <c r="D37" s="90"/>
      <c r="E37" s="90"/>
      <c r="F37" s="91" t="s">
        <v>82</v>
      </c>
      <c r="G37" s="92"/>
      <c r="H37" s="92"/>
      <c r="I37" s="92"/>
      <c r="J37" s="92"/>
      <c r="K37" s="92"/>
      <c r="L37" s="92"/>
      <c r="M37" s="92"/>
      <c r="N37" s="9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3">
      <c r="A38" s="93" t="s">
        <v>83</v>
      </c>
      <c r="B38" s="94"/>
      <c r="C38" s="95"/>
      <c r="D38" s="96"/>
      <c r="E38" s="96"/>
      <c r="F38" s="97" t="e">
        <f>G38/G36</f>
        <v>#DIV/0!</v>
      </c>
      <c r="G38" s="82">
        <f t="shared" ref="G38:G44" si="6">H38+I38</f>
        <v>0</v>
      </c>
      <c r="H38" s="82"/>
      <c r="I38" s="83"/>
      <c r="J38" s="82">
        <f t="shared" ref="J38:J44" si="7">ROUND(H38+I38,2)</f>
        <v>0</v>
      </c>
      <c r="K38" s="83"/>
      <c r="L38" s="82"/>
      <c r="M38" s="84"/>
      <c r="N38" s="82">
        <f t="shared" ref="N38:N44" si="8">G38+K38+L38+M38</f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3">
      <c r="A39" s="93" t="s">
        <v>84</v>
      </c>
      <c r="B39" s="94"/>
      <c r="C39" s="95"/>
      <c r="D39" s="96"/>
      <c r="E39" s="96"/>
      <c r="F39" s="97" t="e">
        <f>G39/G36</f>
        <v>#DIV/0!</v>
      </c>
      <c r="G39" s="82">
        <f t="shared" si="6"/>
        <v>0</v>
      </c>
      <c r="H39" s="82"/>
      <c r="I39" s="83"/>
      <c r="J39" s="82">
        <f t="shared" si="7"/>
        <v>0</v>
      </c>
      <c r="K39" s="83"/>
      <c r="L39" s="82"/>
      <c r="M39" s="83"/>
      <c r="N39" s="82">
        <f t="shared" si="8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3">
      <c r="A40" s="93" t="s">
        <v>85</v>
      </c>
      <c r="B40" s="94"/>
      <c r="C40" s="95"/>
      <c r="D40" s="96"/>
      <c r="E40" s="96"/>
      <c r="F40" s="97" t="e">
        <f>G40/G36</f>
        <v>#DIV/0!</v>
      </c>
      <c r="G40" s="82">
        <f t="shared" si="6"/>
        <v>0</v>
      </c>
      <c r="H40" s="82"/>
      <c r="I40" s="83"/>
      <c r="J40" s="82">
        <f t="shared" si="7"/>
        <v>0</v>
      </c>
      <c r="K40" s="83"/>
      <c r="L40" s="82"/>
      <c r="M40" s="83"/>
      <c r="N40" s="82">
        <f t="shared" si="8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3">
      <c r="A41" s="93" t="s">
        <v>86</v>
      </c>
      <c r="B41" s="94"/>
      <c r="C41" s="95"/>
      <c r="D41" s="96"/>
      <c r="E41" s="96"/>
      <c r="F41" s="97" t="e">
        <f>G41/G36</f>
        <v>#DIV/0!</v>
      </c>
      <c r="G41" s="82">
        <f t="shared" si="6"/>
        <v>0</v>
      </c>
      <c r="H41" s="82"/>
      <c r="I41" s="83"/>
      <c r="J41" s="82">
        <f t="shared" si="7"/>
        <v>0</v>
      </c>
      <c r="K41" s="83"/>
      <c r="L41" s="82"/>
      <c r="M41" s="83"/>
      <c r="N41" s="82">
        <f t="shared" si="8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3">
      <c r="A42" s="93" t="s">
        <v>87</v>
      </c>
      <c r="B42" s="94"/>
      <c r="C42" s="95"/>
      <c r="D42" s="96"/>
      <c r="E42" s="96"/>
      <c r="F42" s="97" t="e">
        <f>G42/G36</f>
        <v>#DIV/0!</v>
      </c>
      <c r="G42" s="82">
        <f t="shared" si="6"/>
        <v>0</v>
      </c>
      <c r="H42" s="82"/>
      <c r="I42" s="83"/>
      <c r="J42" s="82">
        <f t="shared" si="7"/>
        <v>0</v>
      </c>
      <c r="K42" s="83"/>
      <c r="L42" s="82"/>
      <c r="M42" s="83"/>
      <c r="N42" s="82">
        <f t="shared" si="8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3">
      <c r="A43" s="93" t="s">
        <v>88</v>
      </c>
      <c r="B43" s="94"/>
      <c r="C43" s="95"/>
      <c r="D43" s="96"/>
      <c r="E43" s="96"/>
      <c r="F43" s="97" t="e">
        <f>G43/G36</f>
        <v>#DIV/0!</v>
      </c>
      <c r="G43" s="82">
        <f t="shared" si="6"/>
        <v>0</v>
      </c>
      <c r="H43" s="82"/>
      <c r="I43" s="83"/>
      <c r="J43" s="82">
        <f t="shared" si="7"/>
        <v>0</v>
      </c>
      <c r="K43" s="83"/>
      <c r="L43" s="82"/>
      <c r="M43" s="83"/>
      <c r="N43" s="82">
        <f t="shared" si="8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3">
      <c r="A44" s="93"/>
      <c r="B44" s="94"/>
      <c r="C44" s="95"/>
      <c r="D44" s="96"/>
      <c r="E44" s="96"/>
      <c r="F44" s="97" t="e">
        <f>G44/G36</f>
        <v>#DIV/0!</v>
      </c>
      <c r="G44" s="82">
        <f t="shared" si="6"/>
        <v>0</v>
      </c>
      <c r="H44" s="82"/>
      <c r="I44" s="83"/>
      <c r="J44" s="82">
        <f t="shared" si="7"/>
        <v>0</v>
      </c>
      <c r="K44" s="83"/>
      <c r="L44" s="82"/>
      <c r="M44" s="83"/>
      <c r="N44" s="82">
        <f t="shared" si="8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45">
      <c r="A45" s="85"/>
      <c r="B45" s="86" t="s">
        <v>89</v>
      </c>
      <c r="C45" s="87"/>
      <c r="D45" s="88"/>
      <c r="E45" s="88"/>
      <c r="F45" s="97" t="e">
        <f>G45/G36</f>
        <v>#DIV/0!</v>
      </c>
      <c r="G45" s="89">
        <f t="shared" ref="G45:N45" si="9">SUM(G38:G44)</f>
        <v>0</v>
      </c>
      <c r="H45" s="89">
        <f t="shared" si="9"/>
        <v>0</v>
      </c>
      <c r="I45" s="89">
        <f t="shared" si="9"/>
        <v>0</v>
      </c>
      <c r="J45" s="89">
        <f t="shared" si="9"/>
        <v>0</v>
      </c>
      <c r="K45" s="89">
        <f t="shared" si="9"/>
        <v>0</v>
      </c>
      <c r="L45" s="89">
        <f t="shared" si="9"/>
        <v>0</v>
      </c>
      <c r="M45" s="89">
        <f t="shared" si="9"/>
        <v>0</v>
      </c>
      <c r="N45" s="89">
        <f t="shared" si="9"/>
        <v>0</v>
      </c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24.75" customHeight="1" x14ac:dyDescent="0.45">
      <c r="A46" s="54"/>
      <c r="B46" s="56" t="s">
        <v>90</v>
      </c>
      <c r="C46" s="57"/>
      <c r="D46" s="88"/>
      <c r="E46" s="88"/>
      <c r="F46" s="88"/>
      <c r="G46" s="88">
        <f t="shared" ref="G46:N46" si="10">G36+G45</f>
        <v>0</v>
      </c>
      <c r="H46" s="88">
        <f t="shared" si="10"/>
        <v>0</v>
      </c>
      <c r="I46" s="88">
        <f t="shared" si="10"/>
        <v>0</v>
      </c>
      <c r="J46" s="88">
        <f t="shared" si="10"/>
        <v>0</v>
      </c>
      <c r="K46" s="88">
        <f t="shared" si="10"/>
        <v>0</v>
      </c>
      <c r="L46" s="88">
        <f t="shared" si="10"/>
        <v>0</v>
      </c>
      <c r="M46" s="88">
        <f t="shared" si="10"/>
        <v>0</v>
      </c>
      <c r="N46" s="88">
        <f t="shared" si="10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">
      <c r="A47" s="1" t="s">
        <v>91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A33:B33"/>
    <mergeCell ref="A34:B34"/>
    <mergeCell ref="A35:B35"/>
    <mergeCell ref="A25:B25"/>
    <mergeCell ref="A26:B26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32:B32"/>
    <mergeCell ref="H13:I13"/>
    <mergeCell ref="A14:B14"/>
    <mergeCell ref="A15:B15"/>
    <mergeCell ref="A19:B19"/>
    <mergeCell ref="A20:B20"/>
    <mergeCell ref="A1:N1"/>
    <mergeCell ref="A2:N2"/>
    <mergeCell ref="C4:G4"/>
    <mergeCell ref="G11:N11"/>
    <mergeCell ref="G12:J12"/>
  </mergeCells>
  <printOptions horizontalCentered="1"/>
  <pageMargins left="0.5" right="0.5" top="0.75" bottom="0.5" header="0" footer="0"/>
  <pageSetup orientation="landscape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18.6640625" customWidth="1"/>
    <col min="2" max="2" width="12.6640625" customWidth="1"/>
    <col min="3" max="3" width="30.6640625" customWidth="1"/>
    <col min="4" max="12" width="18.6640625" customWidth="1"/>
    <col min="13" max="26" width="9.109375" customWidth="1"/>
  </cols>
  <sheetData>
    <row r="1" spans="1:26" ht="32.25" customHeight="1" x14ac:dyDescent="0.65">
      <c r="A1" s="234" t="s">
        <v>92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45">
      <c r="A2" s="254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64" t="s">
        <v>2</v>
      </c>
      <c r="B4" s="1"/>
      <c r="C4" s="255">
        <f>'#4_Budget Summary'!$B$3</f>
        <v>0</v>
      </c>
      <c r="D4" s="250"/>
      <c r="E4" s="250"/>
      <c r="F4" s="250"/>
      <c r="G4" s="250"/>
      <c r="H4" s="1"/>
      <c r="I4" s="1"/>
      <c r="J4" s="1"/>
      <c r="K4" s="1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45">
      <c r="A5" s="64" t="s">
        <v>3</v>
      </c>
      <c r="B5" s="1"/>
      <c r="C5" s="65">
        <f>'#4_Budget Summary'!$B$4</f>
        <v>0</v>
      </c>
      <c r="D5" s="1"/>
      <c r="E5" s="1"/>
      <c r="F5" s="1"/>
      <c r="G5" s="1"/>
      <c r="H5" s="1"/>
      <c r="I5" s="1"/>
      <c r="J5" s="1" t="s">
        <v>4</v>
      </c>
      <c r="K5" s="66">
        <f>'#4_Budget Summary'!$G$5</f>
        <v>0</v>
      </c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45">
      <c r="A6" s="64" t="s">
        <v>5</v>
      </c>
      <c r="B6" s="1"/>
      <c r="C6" s="68">
        <f>'#4_Budget Summary'!$B$5</f>
        <v>0</v>
      </c>
      <c r="D6" s="1"/>
      <c r="E6" s="1"/>
      <c r="F6" s="1"/>
      <c r="G6" s="1"/>
      <c r="H6" s="1"/>
      <c r="I6" s="1"/>
      <c r="J6" s="1" t="s">
        <v>6</v>
      </c>
      <c r="K6" s="66">
        <f>'#4_Budget Summary'!$G$6</f>
        <v>0</v>
      </c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45">
      <c r="A7" s="64" t="s">
        <v>7</v>
      </c>
      <c r="B7" s="1"/>
      <c r="C7" s="65">
        <f>'#4_Budget Summary'!$B$6</f>
        <v>0</v>
      </c>
      <c r="D7" s="1"/>
      <c r="E7" s="1"/>
      <c r="F7" s="1"/>
      <c r="G7" s="1"/>
      <c r="H7" s="1"/>
      <c r="I7" s="13"/>
      <c r="J7" s="1"/>
      <c r="K7" s="1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5">
      <c r="A8" s="64" t="s">
        <v>8</v>
      </c>
      <c r="B8" s="1"/>
      <c r="C8" s="70">
        <f>'#4_Budget Summary'!B7</f>
        <v>0</v>
      </c>
      <c r="D8" s="1"/>
      <c r="E8" s="1"/>
      <c r="F8" s="1"/>
      <c r="G8" s="1"/>
      <c r="H8" s="1"/>
      <c r="I8" s="71"/>
      <c r="J8" s="1"/>
      <c r="K8" s="1"/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72"/>
      <c r="B9" s="15"/>
      <c r="C9" s="15"/>
      <c r="D9" s="15"/>
      <c r="E9" s="15"/>
      <c r="F9" s="15"/>
      <c r="G9" s="15"/>
      <c r="H9" s="15"/>
      <c r="I9" s="15"/>
      <c r="J9" s="15"/>
      <c r="K9" s="15"/>
      <c r="L9" s="1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256" t="s">
        <v>93</v>
      </c>
      <c r="B11" s="241"/>
      <c r="C11" s="242"/>
      <c r="D11" s="98" t="s">
        <v>94</v>
      </c>
      <c r="E11" s="98" t="s">
        <v>95</v>
      </c>
      <c r="F11" s="98" t="s">
        <v>96</v>
      </c>
      <c r="G11" s="98" t="s">
        <v>97</v>
      </c>
      <c r="H11" s="98" t="s">
        <v>98</v>
      </c>
      <c r="I11" s="98" t="s">
        <v>99</v>
      </c>
      <c r="J11" s="98" t="s">
        <v>100</v>
      </c>
      <c r="K11" s="98" t="s">
        <v>101</v>
      </c>
      <c r="L11" s="98" t="s">
        <v>102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99" t="s">
        <v>103</v>
      </c>
      <c r="B12" s="256" t="s">
        <v>104</v>
      </c>
      <c r="C12" s="242"/>
      <c r="D12" s="100"/>
      <c r="E12" s="100"/>
      <c r="F12" s="100"/>
      <c r="G12" s="100"/>
      <c r="H12" s="100"/>
      <c r="I12" s="100"/>
      <c r="J12" s="100"/>
      <c r="K12" s="100"/>
      <c r="L12" s="10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101">
        <v>1000</v>
      </c>
      <c r="B13" s="102" t="s">
        <v>105</v>
      </c>
      <c r="C13" s="103"/>
      <c r="D13" s="104"/>
      <c r="E13" s="104"/>
      <c r="F13" s="104"/>
      <c r="G13" s="104"/>
      <c r="H13" s="104"/>
      <c r="I13" s="104"/>
      <c r="J13" s="104"/>
      <c r="K13" s="104"/>
      <c r="L13" s="10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101">
        <v>2000</v>
      </c>
      <c r="B14" s="102" t="s">
        <v>106</v>
      </c>
      <c r="C14" s="103"/>
      <c r="D14" s="104"/>
      <c r="E14" s="104"/>
      <c r="F14" s="104"/>
      <c r="G14" s="104"/>
      <c r="H14" s="104"/>
      <c r="I14" s="104"/>
      <c r="J14" s="104"/>
      <c r="K14" s="104"/>
      <c r="L14" s="10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101">
        <v>2100</v>
      </c>
      <c r="B15" s="102" t="s">
        <v>107</v>
      </c>
      <c r="C15" s="103"/>
      <c r="D15" s="104"/>
      <c r="E15" s="104"/>
      <c r="F15" s="104"/>
      <c r="G15" s="104"/>
      <c r="H15" s="104"/>
      <c r="I15" s="104"/>
      <c r="J15" s="104"/>
      <c r="K15" s="104"/>
      <c r="L15" s="10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101">
        <v>2200</v>
      </c>
      <c r="B16" s="102" t="s">
        <v>108</v>
      </c>
      <c r="C16" s="103"/>
      <c r="D16" s="104"/>
      <c r="E16" s="104"/>
      <c r="F16" s="104"/>
      <c r="G16" s="104"/>
      <c r="H16" s="104"/>
      <c r="I16" s="104"/>
      <c r="J16" s="104"/>
      <c r="K16" s="104"/>
      <c r="L16" s="10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101">
        <v>3000</v>
      </c>
      <c r="B17" s="102" t="s">
        <v>109</v>
      </c>
      <c r="C17" s="103"/>
      <c r="D17" s="104"/>
      <c r="E17" s="104"/>
      <c r="F17" s="104"/>
      <c r="G17" s="104"/>
      <c r="H17" s="104"/>
      <c r="I17" s="104"/>
      <c r="J17" s="104"/>
      <c r="K17" s="104"/>
      <c r="L17" s="10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101">
        <v>4000</v>
      </c>
      <c r="B18" s="102" t="s">
        <v>110</v>
      </c>
      <c r="C18" s="103"/>
      <c r="D18" s="104"/>
      <c r="E18" s="104"/>
      <c r="F18" s="104"/>
      <c r="G18" s="104"/>
      <c r="H18" s="104"/>
      <c r="I18" s="104"/>
      <c r="J18" s="104"/>
      <c r="K18" s="104"/>
      <c r="L18" s="10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101">
        <v>5000</v>
      </c>
      <c r="B19" s="102" t="s">
        <v>111</v>
      </c>
      <c r="C19" s="103"/>
      <c r="D19" s="105"/>
      <c r="E19" s="105"/>
      <c r="F19" s="105"/>
      <c r="G19" s="105"/>
      <c r="H19" s="105"/>
      <c r="I19" s="105"/>
      <c r="J19" s="105"/>
      <c r="K19" s="105"/>
      <c r="L19" s="10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45">
      <c r="A20" s="106" t="s">
        <v>112</v>
      </c>
      <c r="B20" s="107"/>
      <c r="C20" s="108"/>
      <c r="D20" s="109">
        <f t="shared" ref="D20:L20" si="0">SUM(D13:D19)</f>
        <v>0</v>
      </c>
      <c r="E20" s="109">
        <f t="shared" si="0"/>
        <v>0</v>
      </c>
      <c r="F20" s="109">
        <f t="shared" si="0"/>
        <v>0</v>
      </c>
      <c r="G20" s="109">
        <f t="shared" si="0"/>
        <v>0</v>
      </c>
      <c r="H20" s="109">
        <f t="shared" si="0"/>
        <v>0</v>
      </c>
      <c r="I20" s="109">
        <f t="shared" si="0"/>
        <v>0</v>
      </c>
      <c r="J20" s="109">
        <f t="shared" si="0"/>
        <v>0</v>
      </c>
      <c r="K20" s="109">
        <f t="shared" si="0"/>
        <v>0</v>
      </c>
      <c r="L20" s="109">
        <f t="shared" si="0"/>
        <v>0</v>
      </c>
      <c r="M20" s="11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45">
      <c r="A21" s="111" t="s">
        <v>113</v>
      </c>
      <c r="B21" s="112"/>
      <c r="C21" s="113"/>
      <c r="D21" s="109">
        <f>D20</f>
        <v>0</v>
      </c>
      <c r="E21" s="109">
        <f t="shared" ref="E21:L21" si="1">D21+E20</f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109">
        <f t="shared" si="1"/>
        <v>0</v>
      </c>
      <c r="K21" s="109">
        <f t="shared" si="1"/>
        <v>0</v>
      </c>
      <c r="L21" s="109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256" t="s">
        <v>93</v>
      </c>
      <c r="B23" s="241"/>
      <c r="C23" s="242"/>
      <c r="D23" s="98" t="s">
        <v>114</v>
      </c>
      <c r="E23" s="98" t="s">
        <v>115</v>
      </c>
      <c r="F23" s="98" t="s">
        <v>116</v>
      </c>
      <c r="G23" s="98"/>
      <c r="H23" s="98"/>
      <c r="I23" s="98"/>
      <c r="J23" s="98"/>
      <c r="K23" s="98"/>
      <c r="L23" s="98" t="s">
        <v>14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99" t="s">
        <v>103</v>
      </c>
      <c r="B24" s="256" t="s">
        <v>104</v>
      </c>
      <c r="C24" s="242"/>
      <c r="D24" s="100"/>
      <c r="E24" s="100"/>
      <c r="F24" s="100"/>
      <c r="G24" s="100"/>
      <c r="H24" s="100"/>
      <c r="I24" s="100"/>
      <c r="J24" s="100"/>
      <c r="K24" s="100"/>
      <c r="L24" s="10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101">
        <v>1000</v>
      </c>
      <c r="B25" s="102" t="s">
        <v>105</v>
      </c>
      <c r="C25" s="103"/>
      <c r="D25" s="104"/>
      <c r="E25" s="104"/>
      <c r="F25" s="104"/>
      <c r="G25" s="114"/>
      <c r="H25" s="114"/>
      <c r="I25" s="114"/>
      <c r="J25" s="114"/>
      <c r="K25" s="114"/>
      <c r="L25" s="114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101">
        <v>2000</v>
      </c>
      <c r="B26" s="102" t="s">
        <v>106</v>
      </c>
      <c r="C26" s="103"/>
      <c r="D26" s="104"/>
      <c r="E26" s="104"/>
      <c r="F26" s="104"/>
      <c r="G26" s="114"/>
      <c r="H26" s="114"/>
      <c r="I26" s="114"/>
      <c r="J26" s="114"/>
      <c r="K26" s="114"/>
      <c r="L26" s="114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101">
        <v>2100</v>
      </c>
      <c r="B27" s="102" t="s">
        <v>107</v>
      </c>
      <c r="C27" s="103"/>
      <c r="D27" s="104"/>
      <c r="E27" s="104"/>
      <c r="F27" s="104"/>
      <c r="G27" s="114"/>
      <c r="H27" s="114"/>
      <c r="I27" s="114"/>
      <c r="J27" s="114"/>
      <c r="K27" s="114"/>
      <c r="L27" s="114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101">
        <v>2200</v>
      </c>
      <c r="B28" s="102" t="s">
        <v>108</v>
      </c>
      <c r="C28" s="103"/>
      <c r="D28" s="104"/>
      <c r="E28" s="104"/>
      <c r="F28" s="104"/>
      <c r="G28" s="114"/>
      <c r="H28" s="114"/>
      <c r="I28" s="114"/>
      <c r="J28" s="114"/>
      <c r="K28" s="114"/>
      <c r="L28" s="114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101">
        <v>3000</v>
      </c>
      <c r="B29" s="102" t="s">
        <v>109</v>
      </c>
      <c r="C29" s="103"/>
      <c r="D29" s="104"/>
      <c r="E29" s="104"/>
      <c r="F29" s="104"/>
      <c r="G29" s="114"/>
      <c r="H29" s="114"/>
      <c r="I29" s="114"/>
      <c r="J29" s="114"/>
      <c r="K29" s="114"/>
      <c r="L29" s="114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101">
        <v>4000</v>
      </c>
      <c r="B30" s="102" t="s">
        <v>110</v>
      </c>
      <c r="C30" s="103"/>
      <c r="D30" s="104"/>
      <c r="E30" s="104"/>
      <c r="F30" s="104"/>
      <c r="G30" s="114"/>
      <c r="H30" s="114"/>
      <c r="I30" s="114"/>
      <c r="J30" s="114"/>
      <c r="K30" s="114"/>
      <c r="L30" s="114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101">
        <v>5000</v>
      </c>
      <c r="B31" s="102" t="s">
        <v>111</v>
      </c>
      <c r="C31" s="103"/>
      <c r="D31" s="105"/>
      <c r="E31" s="105"/>
      <c r="F31" s="105"/>
      <c r="G31" s="114"/>
      <c r="H31" s="114"/>
      <c r="I31" s="114"/>
      <c r="J31" s="114"/>
      <c r="K31" s="114"/>
      <c r="L31" s="114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45">
      <c r="A32" s="106" t="s">
        <v>112</v>
      </c>
      <c r="B32" s="107"/>
      <c r="C32" s="108"/>
      <c r="D32" s="109">
        <f t="shared" ref="D32:F32" si="3">SUM(D25:D31)</f>
        <v>0</v>
      </c>
      <c r="E32" s="109">
        <f t="shared" si="3"/>
        <v>0</v>
      </c>
      <c r="F32" s="109">
        <f t="shared" si="3"/>
        <v>0</v>
      </c>
      <c r="G32" s="115"/>
      <c r="H32" s="115"/>
      <c r="I32" s="115"/>
      <c r="J32" s="115"/>
      <c r="K32" s="115"/>
      <c r="L32" s="109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45">
      <c r="A33" s="111" t="s">
        <v>113</v>
      </c>
      <c r="B33" s="112"/>
      <c r="C33" s="113"/>
      <c r="D33" s="109">
        <f>L21+D32</f>
        <v>0</v>
      </c>
      <c r="E33" s="109">
        <f t="shared" ref="E33:F33" si="4">D33+E32</f>
        <v>0</v>
      </c>
      <c r="F33" s="109">
        <f t="shared" si="4"/>
        <v>0</v>
      </c>
      <c r="G33" s="115"/>
      <c r="H33" s="115"/>
      <c r="I33" s="115"/>
      <c r="J33" s="115"/>
      <c r="K33" s="115"/>
      <c r="L33" s="10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 t="s">
        <v>117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orientation="landscape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23.6640625" customWidth="1"/>
    <col min="2" max="2" width="21.6640625" customWidth="1"/>
    <col min="3" max="3" width="18.6640625" customWidth="1"/>
    <col min="4" max="9" width="21.6640625" customWidth="1"/>
    <col min="10" max="11" width="18.6640625" customWidth="1"/>
    <col min="12" max="26" width="9.109375" customWidth="1"/>
  </cols>
  <sheetData>
    <row r="1" spans="1:26" ht="30" customHeight="1" x14ac:dyDescent="0.65">
      <c r="A1" s="234" t="s">
        <v>118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45">
      <c r="A2" s="254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45">
      <c r="A3" s="117" t="s">
        <v>2</v>
      </c>
      <c r="B3" s="118">
        <f>'#1_Budget Detail'!D4</f>
        <v>0</v>
      </c>
      <c r="C3" s="119"/>
      <c r="D3" s="119"/>
      <c r="E3" s="119"/>
      <c r="F3" s="119"/>
      <c r="G3" s="120"/>
      <c r="H3" s="120"/>
      <c r="I3" s="120"/>
      <c r="J3" s="121"/>
      <c r="K3" s="1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45">
      <c r="A4" s="123" t="s">
        <v>3</v>
      </c>
      <c r="B4" s="124">
        <f>'#1_Budget Detail'!D5</f>
        <v>0</v>
      </c>
      <c r="C4" s="65"/>
      <c r="D4" s="66"/>
      <c r="E4" s="125"/>
      <c r="F4" s="125"/>
      <c r="G4" s="126"/>
      <c r="H4" s="1"/>
      <c r="I4" s="126" t="s">
        <v>119</v>
      </c>
      <c r="J4" s="127"/>
      <c r="K4" s="12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45">
      <c r="A5" s="123" t="s">
        <v>5</v>
      </c>
      <c r="B5" s="129">
        <f>'#1_Budget Detail'!D6</f>
        <v>0</v>
      </c>
      <c r="C5" s="65"/>
      <c r="D5" s="66"/>
      <c r="E5" s="1"/>
      <c r="F5" s="126" t="s">
        <v>4</v>
      </c>
      <c r="G5" s="66">
        <f>'#1_Budget Detail'!J5</f>
        <v>0</v>
      </c>
      <c r="H5" s="1"/>
      <c r="I5" s="126" t="s">
        <v>120</v>
      </c>
      <c r="J5" s="127"/>
      <c r="K5" s="12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45">
      <c r="A6" s="123" t="s">
        <v>7</v>
      </c>
      <c r="B6" s="124">
        <f>'#1_Budget Detail'!D7</f>
        <v>0</v>
      </c>
      <c r="C6" s="126"/>
      <c r="D6" s="130"/>
      <c r="E6" s="1"/>
      <c r="F6" s="126" t="s">
        <v>6</v>
      </c>
      <c r="G6" s="66">
        <f>'#1_Budget Detail'!J6</f>
        <v>0</v>
      </c>
      <c r="H6" s="1"/>
      <c r="I6" s="126" t="s">
        <v>121</v>
      </c>
      <c r="J6" s="127"/>
      <c r="K6" s="12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45">
      <c r="A7" s="123" t="s">
        <v>8</v>
      </c>
      <c r="B7" s="131">
        <f>'#1_Budget Detail'!D8</f>
        <v>0</v>
      </c>
      <c r="C7" s="132"/>
      <c r="D7" s="126"/>
      <c r="E7" s="126"/>
      <c r="F7" s="126"/>
      <c r="G7" s="126"/>
      <c r="H7" s="1"/>
      <c r="I7" s="126" t="s">
        <v>122</v>
      </c>
      <c r="J7" s="133"/>
      <c r="K7" s="12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34"/>
      <c r="B8" s="135"/>
      <c r="C8" s="135"/>
      <c r="D8" s="135"/>
      <c r="E8" s="135"/>
      <c r="F8" s="135"/>
      <c r="G8" s="135"/>
      <c r="H8" s="135"/>
      <c r="I8" s="135"/>
      <c r="J8" s="136"/>
      <c r="K8" s="1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5">
      <c r="A10" s="258" t="s">
        <v>123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">
      <c r="A11" s="138"/>
      <c r="B11" s="139"/>
      <c r="C11" s="140"/>
      <c r="D11" s="256" t="s">
        <v>124</v>
      </c>
      <c r="E11" s="241"/>
      <c r="F11" s="242"/>
      <c r="G11" s="98"/>
      <c r="H11" s="138"/>
      <c r="I11" s="138"/>
      <c r="J11" s="268"/>
      <c r="K11" s="23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257" t="s">
        <v>93</v>
      </c>
      <c r="B12" s="238"/>
      <c r="C12" s="239"/>
      <c r="D12" s="259" t="s">
        <v>125</v>
      </c>
      <c r="E12" s="261" t="s">
        <v>126</v>
      </c>
      <c r="F12" s="262"/>
      <c r="G12" s="141"/>
      <c r="H12" s="142" t="s">
        <v>13</v>
      </c>
      <c r="I12" s="142"/>
      <c r="J12" s="257" t="s">
        <v>14</v>
      </c>
      <c r="K12" s="23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143"/>
      <c r="B13" s="144"/>
      <c r="C13" s="145"/>
      <c r="D13" s="260"/>
      <c r="E13" s="263"/>
      <c r="F13" s="264"/>
      <c r="G13" s="141" t="s">
        <v>15</v>
      </c>
      <c r="H13" s="142" t="s">
        <v>16</v>
      </c>
      <c r="I13" s="142" t="s">
        <v>17</v>
      </c>
      <c r="J13" s="257" t="s">
        <v>18</v>
      </c>
      <c r="K13" s="23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99" t="s">
        <v>103</v>
      </c>
      <c r="B14" s="256" t="s">
        <v>104</v>
      </c>
      <c r="C14" s="242"/>
      <c r="D14" s="145" t="s">
        <v>14</v>
      </c>
      <c r="E14" s="99" t="s">
        <v>21</v>
      </c>
      <c r="F14" s="146" t="s">
        <v>15</v>
      </c>
      <c r="G14" s="100" t="s">
        <v>22</v>
      </c>
      <c r="H14" s="143" t="s">
        <v>23</v>
      </c>
      <c r="I14" s="143" t="s">
        <v>127</v>
      </c>
      <c r="J14" s="269" t="s">
        <v>25</v>
      </c>
      <c r="K14" s="24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">
      <c r="A15" s="147">
        <v>1000</v>
      </c>
      <c r="B15" s="102" t="s">
        <v>105</v>
      </c>
      <c r="C15" s="103"/>
      <c r="D15" s="114">
        <f>'#1_Budget Detail'!E20</f>
        <v>0</v>
      </c>
      <c r="E15" s="114">
        <f>'#1_Budget Detail'!F20</f>
        <v>0</v>
      </c>
      <c r="F15" s="114">
        <f>'#1_Budget Detail'!G20</f>
        <v>0</v>
      </c>
      <c r="G15" s="114">
        <f>'#1_Budget Detail'!H20</f>
        <v>0</v>
      </c>
      <c r="H15" s="105">
        <f>'#1_Budget Detail'!I20</f>
        <v>0</v>
      </c>
      <c r="I15" s="114">
        <f>'#1_Budget Detail'!J20</f>
        <v>0</v>
      </c>
      <c r="J15" s="265">
        <f>'#1_Budget Detail'!K20</f>
        <v>0</v>
      </c>
      <c r="K15" s="26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">
      <c r="A16" s="147">
        <v>2000</v>
      </c>
      <c r="B16" s="102" t="s">
        <v>106</v>
      </c>
      <c r="C16" s="103"/>
      <c r="D16" s="114">
        <f>'#1_Budget Detail'!E42</f>
        <v>0</v>
      </c>
      <c r="E16" s="114">
        <f>'#1_Budget Detail'!F42</f>
        <v>0</v>
      </c>
      <c r="F16" s="114">
        <f>'#1_Budget Detail'!G42</f>
        <v>0</v>
      </c>
      <c r="G16" s="114">
        <f>'#1_Budget Detail'!H42</f>
        <v>0</v>
      </c>
      <c r="H16" s="105">
        <f>'#1_Budget Detail'!I42</f>
        <v>0</v>
      </c>
      <c r="I16" s="114">
        <f>'#1_Budget Detail'!J42</f>
        <v>0</v>
      </c>
      <c r="J16" s="265">
        <f>'#1_Budget Detail'!K42</f>
        <v>0</v>
      </c>
      <c r="K16" s="26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">
      <c r="A17" s="147">
        <v>2100</v>
      </c>
      <c r="B17" s="102" t="s">
        <v>107</v>
      </c>
      <c r="C17" s="103"/>
      <c r="D17" s="114">
        <f>'#1_Budget Detail'!E48</f>
        <v>0</v>
      </c>
      <c r="E17" s="114">
        <f>'#1_Budget Detail'!F48</f>
        <v>0</v>
      </c>
      <c r="F17" s="114">
        <f>'#1_Budget Detail'!G48</f>
        <v>0</v>
      </c>
      <c r="G17" s="114">
        <f>'#1_Budget Detail'!H48</f>
        <v>0</v>
      </c>
      <c r="H17" s="105">
        <f>'#1_Budget Detail'!I48</f>
        <v>0</v>
      </c>
      <c r="I17" s="114">
        <f>'#1_Budget Detail'!J48</f>
        <v>0</v>
      </c>
      <c r="J17" s="265">
        <f>'#1_Budget Detail'!K48</f>
        <v>0</v>
      </c>
      <c r="K17" s="26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">
      <c r="A18" s="147">
        <v>2200</v>
      </c>
      <c r="B18" s="102" t="s">
        <v>108</v>
      </c>
      <c r="C18" s="103"/>
      <c r="D18" s="114">
        <f>'#1_Budget Detail'!E59</f>
        <v>0</v>
      </c>
      <c r="E18" s="114">
        <f>'#1_Budget Detail'!F59</f>
        <v>0</v>
      </c>
      <c r="F18" s="114">
        <f>'#1_Budget Detail'!G59</f>
        <v>0</v>
      </c>
      <c r="G18" s="114">
        <f>'#1_Budget Detail'!H59</f>
        <v>0</v>
      </c>
      <c r="H18" s="105">
        <f>'#1_Budget Detail'!I59</f>
        <v>0</v>
      </c>
      <c r="I18" s="114">
        <f>'#1_Budget Detail'!J59</f>
        <v>0</v>
      </c>
      <c r="J18" s="265">
        <f>'#1_Budget Detail'!K59</f>
        <v>0</v>
      </c>
      <c r="K18" s="26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">
      <c r="A19" s="147">
        <v>3000</v>
      </c>
      <c r="B19" s="102" t="s">
        <v>128</v>
      </c>
      <c r="C19" s="103"/>
      <c r="D19" s="114">
        <f>'#1_Budget Detail'!E65</f>
        <v>0</v>
      </c>
      <c r="E19" s="114">
        <f>'#1_Budget Detail'!F65</f>
        <v>0</v>
      </c>
      <c r="F19" s="114">
        <f>'#1_Budget Detail'!G65</f>
        <v>0</v>
      </c>
      <c r="G19" s="114">
        <f>'#1_Budget Detail'!H65</f>
        <v>0</v>
      </c>
      <c r="H19" s="105">
        <f>'#1_Budget Detail'!I65</f>
        <v>0</v>
      </c>
      <c r="I19" s="114">
        <f>'#1_Budget Detail'!J65</f>
        <v>0</v>
      </c>
      <c r="J19" s="265">
        <f>'#1_Budget Detail'!K65</f>
        <v>0</v>
      </c>
      <c r="K19" s="26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">
      <c r="A20" s="147">
        <v>4000</v>
      </c>
      <c r="B20" s="102" t="s">
        <v>110</v>
      </c>
      <c r="C20" s="103"/>
      <c r="D20" s="114">
        <f>'#1_Budget Detail'!E68</f>
        <v>0</v>
      </c>
      <c r="E20" s="114">
        <f>'#1_Budget Detail'!F68</f>
        <v>0</v>
      </c>
      <c r="F20" s="114">
        <f>'#1_Budget Detail'!G68</f>
        <v>0</v>
      </c>
      <c r="G20" s="114">
        <f>'#1_Budget Detail'!H68</f>
        <v>0</v>
      </c>
      <c r="H20" s="105">
        <f>'#1_Budget Detail'!I68</f>
        <v>0</v>
      </c>
      <c r="I20" s="114">
        <f>'#1_Budget Detail'!J68</f>
        <v>0</v>
      </c>
      <c r="J20" s="265">
        <f>'#1_Budget Detail'!K68</f>
        <v>0</v>
      </c>
      <c r="K20" s="26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">
      <c r="A21" s="147">
        <v>5000</v>
      </c>
      <c r="B21" s="102" t="s">
        <v>111</v>
      </c>
      <c r="C21" s="103"/>
      <c r="D21" s="114">
        <f>'#1_Budget Detail'!E71</f>
        <v>0</v>
      </c>
      <c r="E21" s="114">
        <f>'#1_Budget Detail'!F71</f>
        <v>0</v>
      </c>
      <c r="F21" s="114">
        <f>'#1_Budget Detail'!G71</f>
        <v>0</v>
      </c>
      <c r="G21" s="114">
        <f>'#1_Budget Detail'!H71</f>
        <v>0</v>
      </c>
      <c r="H21" s="105">
        <f>'#1_Budget Detail'!I71</f>
        <v>0</v>
      </c>
      <c r="I21" s="114">
        <f>'#1_Budget Detail'!J71</f>
        <v>0</v>
      </c>
      <c r="J21" s="265">
        <f>'#1_Budget Detail'!K71</f>
        <v>0</v>
      </c>
      <c r="K21" s="26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45">
      <c r="A22" s="148"/>
      <c r="B22" s="111" t="s">
        <v>129</v>
      </c>
      <c r="C22" s="113"/>
      <c r="D22" s="109">
        <f t="shared" ref="D22:I22" si="0">SUM(D15:D21)</f>
        <v>0</v>
      </c>
      <c r="E22" s="109">
        <f t="shared" si="0"/>
        <v>0</v>
      </c>
      <c r="F22" s="109">
        <f t="shared" si="0"/>
        <v>0</v>
      </c>
      <c r="G22" s="109">
        <f t="shared" si="0"/>
        <v>0</v>
      </c>
      <c r="H22" s="149">
        <f t="shared" si="0"/>
        <v>0</v>
      </c>
      <c r="I22" s="109">
        <f t="shared" si="0"/>
        <v>0</v>
      </c>
      <c r="J22" s="266">
        <f>SUM(J15:K21)</f>
        <v>0</v>
      </c>
      <c r="K22" s="24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5">
      <c r="A24" s="267" t="s">
        <v>130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150"/>
      <c r="B25" s="151"/>
      <c r="C25" s="152" t="s">
        <v>94</v>
      </c>
      <c r="D25" s="152" t="s">
        <v>95</v>
      </c>
      <c r="E25" s="152" t="s">
        <v>96</v>
      </c>
      <c r="F25" s="152" t="s">
        <v>97</v>
      </c>
      <c r="G25" s="152" t="s">
        <v>98</v>
      </c>
      <c r="H25" s="152" t="s">
        <v>99</v>
      </c>
      <c r="I25" s="152" t="s">
        <v>100</v>
      </c>
      <c r="J25" s="152" t="s">
        <v>101</v>
      </c>
      <c r="K25" s="152" t="s">
        <v>102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153"/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102" t="s">
        <v>131</v>
      </c>
      <c r="B27" s="103"/>
      <c r="C27" s="156">
        <f>'#3_Spending Plan Wksheet'!D20</f>
        <v>0</v>
      </c>
      <c r="D27" s="156">
        <f>'#3_Spending Plan Wksheet'!E20</f>
        <v>0</v>
      </c>
      <c r="E27" s="156">
        <f>'#3_Spending Plan Wksheet'!F20</f>
        <v>0</v>
      </c>
      <c r="F27" s="156">
        <f>'#3_Spending Plan Wksheet'!G20</f>
        <v>0</v>
      </c>
      <c r="G27" s="156">
        <f>'#3_Spending Plan Wksheet'!H20</f>
        <v>0</v>
      </c>
      <c r="H27" s="156">
        <f>'#3_Spending Plan Wksheet'!I20</f>
        <v>0</v>
      </c>
      <c r="I27" s="156">
        <f>'#3_Spending Plan Wksheet'!J20</f>
        <v>0</v>
      </c>
      <c r="J27" s="156">
        <f>'#3_Spending Plan Wksheet'!K20</f>
        <v>0</v>
      </c>
      <c r="K27" s="156">
        <f>'#3_Spending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157" t="s">
        <v>113</v>
      </c>
      <c r="B28" s="158"/>
      <c r="C28" s="159">
        <f>C27</f>
        <v>0</v>
      </c>
      <c r="D28" s="159">
        <f t="shared" ref="D28:K28" si="1">C28+D27</f>
        <v>0</v>
      </c>
      <c r="E28" s="159">
        <f t="shared" si="1"/>
        <v>0</v>
      </c>
      <c r="F28" s="159">
        <f t="shared" si="1"/>
        <v>0</v>
      </c>
      <c r="G28" s="159">
        <f t="shared" si="1"/>
        <v>0</v>
      </c>
      <c r="H28" s="159">
        <f t="shared" si="1"/>
        <v>0</v>
      </c>
      <c r="I28" s="159">
        <f t="shared" si="1"/>
        <v>0</v>
      </c>
      <c r="J28" s="159">
        <f t="shared" si="1"/>
        <v>0</v>
      </c>
      <c r="K28" s="159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150"/>
      <c r="B29" s="151"/>
      <c r="C29" s="152" t="s">
        <v>114</v>
      </c>
      <c r="D29" s="152" t="s">
        <v>115</v>
      </c>
      <c r="E29" s="152" t="s">
        <v>116</v>
      </c>
      <c r="F29" s="152"/>
      <c r="G29" s="152"/>
      <c r="H29" s="152"/>
      <c r="I29" s="152"/>
      <c r="J29" s="152"/>
      <c r="K29" s="152" t="s">
        <v>132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153"/>
      <c r="B30" s="154"/>
      <c r="C30" s="155"/>
      <c r="D30" s="155"/>
      <c r="E30" s="155"/>
      <c r="F30" s="155"/>
      <c r="G30" s="155"/>
      <c r="H30" s="155"/>
      <c r="I30" s="155"/>
      <c r="J30" s="155"/>
      <c r="K30" s="15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102" t="s">
        <v>131</v>
      </c>
      <c r="B31" s="103"/>
      <c r="C31" s="156">
        <f>'#3_Spending Plan Wksheet'!D32</f>
        <v>0</v>
      </c>
      <c r="D31" s="156">
        <f>'#3_Spending Plan Wksheet'!E32</f>
        <v>0</v>
      </c>
      <c r="E31" s="156">
        <f>'#3_Spending Plan Wksheet'!F32</f>
        <v>0</v>
      </c>
      <c r="F31" s="156"/>
      <c r="G31" s="156"/>
      <c r="H31" s="156"/>
      <c r="I31" s="156"/>
      <c r="J31" s="156"/>
      <c r="K31" s="156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">
      <c r="A32" s="157" t="s">
        <v>113</v>
      </c>
      <c r="B32" s="158"/>
      <c r="C32" s="159">
        <f>K28+C31</f>
        <v>0</v>
      </c>
      <c r="D32" s="159">
        <f t="shared" ref="D32:E32" si="3">C32+D31</f>
        <v>0</v>
      </c>
      <c r="E32" s="159">
        <f t="shared" si="3"/>
        <v>0</v>
      </c>
      <c r="F32" s="159"/>
      <c r="G32" s="159"/>
      <c r="H32" s="159"/>
      <c r="I32" s="159"/>
      <c r="J32" s="159"/>
      <c r="K32" s="156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3">
      <c r="A33" s="160" t="s">
        <v>133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J15:K15"/>
    <mergeCell ref="J16:K16"/>
    <mergeCell ref="J17:K17"/>
    <mergeCell ref="J18:K18"/>
    <mergeCell ref="J19:K19"/>
    <mergeCell ref="J20:K20"/>
    <mergeCell ref="J21:K21"/>
    <mergeCell ref="J22:K22"/>
    <mergeCell ref="A24:K24"/>
    <mergeCell ref="A12:C12"/>
    <mergeCell ref="B14:C14"/>
    <mergeCell ref="A1:K1"/>
    <mergeCell ref="A2:K2"/>
    <mergeCell ref="A10:K10"/>
    <mergeCell ref="D11:F11"/>
    <mergeCell ref="D12:D13"/>
    <mergeCell ref="E12:F13"/>
    <mergeCell ref="J13:K13"/>
    <mergeCell ref="J11:K11"/>
    <mergeCell ref="J12:K12"/>
    <mergeCell ref="J14:K14"/>
  </mergeCells>
  <printOptions horizontalCentered="1"/>
  <pageMargins left="0.5" right="0.5" top="0.75" bottom="0.75" header="0" footer="0"/>
  <pageSetup orientation="landscape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22.5546875" customWidth="1"/>
    <col min="2" max="2" width="62.88671875" customWidth="1"/>
    <col min="3" max="3" width="14.44140625" customWidth="1"/>
    <col min="4" max="4" width="10.33203125" customWidth="1"/>
    <col min="5" max="5" width="14.44140625" customWidth="1"/>
    <col min="6" max="6" width="10.109375" customWidth="1"/>
    <col min="7" max="7" width="14.44140625" customWidth="1"/>
    <col min="8" max="8" width="10" customWidth="1"/>
    <col min="9" max="9" width="131.5546875" customWidth="1"/>
    <col min="10" max="26" width="8.6640625" customWidth="1"/>
  </cols>
  <sheetData>
    <row r="1" spans="1:26" ht="22.5" customHeight="1" x14ac:dyDescent="0.65">
      <c r="A1" s="275" t="s">
        <v>134</v>
      </c>
      <c r="B1" s="276"/>
      <c r="C1" s="276"/>
      <c r="D1" s="276"/>
      <c r="E1" s="276"/>
      <c r="F1" s="276"/>
      <c r="G1" s="276"/>
      <c r="H1" s="276"/>
      <c r="I1" s="277"/>
    </row>
    <row r="2" spans="1:26" ht="22.5" customHeight="1" x14ac:dyDescent="0.45">
      <c r="A2" s="161" t="s">
        <v>2</v>
      </c>
      <c r="B2" s="124">
        <f>'#1_Budget Detail'!D4</f>
        <v>0</v>
      </c>
      <c r="C2" s="124"/>
      <c r="D2" s="124"/>
      <c r="E2" s="162"/>
      <c r="F2" s="163"/>
      <c r="G2" s="163"/>
      <c r="H2" s="163"/>
      <c r="I2" s="164"/>
    </row>
    <row r="3" spans="1:26" ht="22.5" customHeight="1" x14ac:dyDescent="0.45">
      <c r="A3" s="161" t="s">
        <v>3</v>
      </c>
      <c r="B3" s="124">
        <f>'#1_Budget Detail'!D5</f>
        <v>0</v>
      </c>
      <c r="C3" s="124"/>
      <c r="D3" s="124"/>
      <c r="E3" s="165"/>
      <c r="F3" s="166"/>
      <c r="G3" s="166"/>
      <c r="H3" s="166"/>
      <c r="I3" s="164"/>
    </row>
    <row r="4" spans="1:26" ht="22.5" customHeight="1" x14ac:dyDescent="0.45">
      <c r="A4" s="161" t="s">
        <v>5</v>
      </c>
      <c r="B4" s="124">
        <f>'#1_Budget Detail'!D6</f>
        <v>0</v>
      </c>
      <c r="C4" s="124"/>
      <c r="D4" s="124"/>
      <c r="E4" s="126" t="s">
        <v>4</v>
      </c>
      <c r="F4" s="167">
        <f>'#1_Budget Detail'!J5</f>
        <v>0</v>
      </c>
      <c r="G4" s="167"/>
      <c r="H4" s="167"/>
      <c r="I4" s="164"/>
    </row>
    <row r="5" spans="1:26" ht="22.5" customHeight="1" x14ac:dyDescent="0.45">
      <c r="A5" s="161" t="s">
        <v>7</v>
      </c>
      <c r="B5" s="124">
        <f>'#1_Budget Detail'!D7</f>
        <v>0</v>
      </c>
      <c r="C5" s="124"/>
      <c r="D5" s="124"/>
      <c r="E5" s="126" t="s">
        <v>6</v>
      </c>
      <c r="F5" s="167">
        <f>'#1_Budget Detail'!J6</f>
        <v>0</v>
      </c>
      <c r="G5" s="167"/>
      <c r="H5" s="167"/>
      <c r="I5" s="164"/>
    </row>
    <row r="6" spans="1:26" ht="22.5" customHeight="1" x14ac:dyDescent="0.45">
      <c r="A6" s="168" t="s">
        <v>8</v>
      </c>
      <c r="B6" s="169">
        <f>'#1_Budget Detail'!D8</f>
        <v>0</v>
      </c>
      <c r="C6" s="169"/>
      <c r="D6" s="169"/>
      <c r="E6" s="170"/>
      <c r="F6" s="170"/>
      <c r="G6" s="170"/>
      <c r="H6" s="170"/>
      <c r="I6" s="171"/>
    </row>
    <row r="7" spans="1:26" ht="22.5" customHeight="1" x14ac:dyDescent="0.3">
      <c r="A7" s="172" t="s">
        <v>135</v>
      </c>
      <c r="B7" s="172" t="s">
        <v>136</v>
      </c>
      <c r="C7" s="172" t="s">
        <v>137</v>
      </c>
      <c r="D7" s="172" t="s">
        <v>138</v>
      </c>
      <c r="E7" s="172" t="s">
        <v>139</v>
      </c>
      <c r="F7" s="172" t="s">
        <v>140</v>
      </c>
      <c r="G7" s="172" t="s">
        <v>141</v>
      </c>
      <c r="H7" s="172" t="s">
        <v>142</v>
      </c>
      <c r="I7" s="173" t="s">
        <v>139</v>
      </c>
    </row>
    <row r="8" spans="1:26" ht="22.5" customHeight="1" x14ac:dyDescent="0.3">
      <c r="A8" s="280" t="s">
        <v>143</v>
      </c>
      <c r="B8" s="262"/>
      <c r="C8" s="278" t="s">
        <v>144</v>
      </c>
      <c r="D8" s="262"/>
      <c r="E8" s="278" t="s">
        <v>145</v>
      </c>
      <c r="F8" s="262"/>
      <c r="G8" s="274" t="s">
        <v>146</v>
      </c>
      <c r="H8" s="274" t="s">
        <v>147</v>
      </c>
      <c r="I8" s="274" t="s">
        <v>148</v>
      </c>
    </row>
    <row r="9" spans="1:26" ht="22.5" customHeight="1" x14ac:dyDescent="0.3">
      <c r="A9" s="281"/>
      <c r="B9" s="282"/>
      <c r="C9" s="263"/>
      <c r="D9" s="264"/>
      <c r="E9" s="263"/>
      <c r="F9" s="264"/>
      <c r="G9" s="279"/>
      <c r="H9" s="279"/>
      <c r="I9" s="279"/>
    </row>
    <row r="10" spans="1:26" ht="22.5" customHeight="1" x14ac:dyDescent="0.3">
      <c r="A10" s="281"/>
      <c r="B10" s="282"/>
      <c r="C10" s="274" t="s">
        <v>149</v>
      </c>
      <c r="D10" s="274" t="s">
        <v>150</v>
      </c>
      <c r="E10" s="274" t="s">
        <v>149</v>
      </c>
      <c r="F10" s="274" t="s">
        <v>150</v>
      </c>
      <c r="G10" s="279"/>
      <c r="H10" s="279"/>
      <c r="I10" s="279"/>
    </row>
    <row r="11" spans="1:26" ht="22.5" customHeight="1" x14ac:dyDescent="0.3">
      <c r="A11" s="263"/>
      <c r="B11" s="264"/>
      <c r="C11" s="260"/>
      <c r="D11" s="260"/>
      <c r="E11" s="260"/>
      <c r="F11" s="260"/>
      <c r="G11" s="260"/>
      <c r="H11" s="260"/>
      <c r="I11" s="260"/>
    </row>
    <row r="12" spans="1:26" ht="25.5" customHeight="1" x14ac:dyDescent="0.3">
      <c r="A12" s="272" t="s">
        <v>151</v>
      </c>
      <c r="B12" s="241"/>
      <c r="C12" s="241"/>
      <c r="D12" s="241"/>
      <c r="E12" s="241"/>
      <c r="F12" s="241"/>
      <c r="G12" s="241"/>
      <c r="H12" s="241"/>
      <c r="I12" s="242"/>
    </row>
    <row r="13" spans="1:26" ht="25.5" customHeight="1" x14ac:dyDescent="0.3">
      <c r="A13" s="270" t="str">
        <f>'#1_Budget Detail'!A18</f>
        <v>SALARIES</v>
      </c>
      <c r="B13" s="242"/>
      <c r="C13" s="174"/>
      <c r="D13" s="175" t="e">
        <f t="shared" ref="D13:D14" si="0">C13/$C$59</f>
        <v>#DIV/0!</v>
      </c>
      <c r="E13" s="176">
        <f>'#1_Budget Detail'!E18</f>
        <v>0</v>
      </c>
      <c r="F13" s="177" t="e">
        <f>SUM('#1_Budget Detail'!E18/'#1_Budget Detail'!$E$72)</f>
        <v>#DIV/0!</v>
      </c>
      <c r="G13" s="178">
        <f t="shared" ref="G13:G14" si="1">E13-C13</f>
        <v>0</v>
      </c>
      <c r="H13" s="177" t="e">
        <f t="shared" ref="H13:H14" si="2">(E13-C13)/C13</f>
        <v>#DIV/0!</v>
      </c>
      <c r="I13" s="179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</row>
    <row r="14" spans="1:26" ht="25.5" customHeight="1" x14ac:dyDescent="0.3">
      <c r="A14" s="270" t="str">
        <f>'#1_Budget Detail'!A19</f>
        <v>FRINGE BENEFITS</v>
      </c>
      <c r="B14" s="242"/>
      <c r="C14" s="174"/>
      <c r="D14" s="175" t="e">
        <f t="shared" si="0"/>
        <v>#DIV/0!</v>
      </c>
      <c r="E14" s="176">
        <f>'#1_Budget Detail'!E19</f>
        <v>0</v>
      </c>
      <c r="F14" s="177" t="e">
        <f>SUM('#1_Budget Detail'!E19/'#1_Budget Detail'!$E$72)</f>
        <v>#DIV/0!</v>
      </c>
      <c r="G14" s="178">
        <f t="shared" si="1"/>
        <v>0</v>
      </c>
      <c r="H14" s="177" t="e">
        <f t="shared" si="2"/>
        <v>#DIV/0!</v>
      </c>
      <c r="I14" s="179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</row>
    <row r="15" spans="1:26" ht="25.5" customHeight="1" x14ac:dyDescent="0.3">
      <c r="A15" s="271" t="s">
        <v>152</v>
      </c>
      <c r="B15" s="241"/>
      <c r="C15" s="241"/>
      <c r="D15" s="241"/>
      <c r="E15" s="241"/>
      <c r="F15" s="241"/>
      <c r="G15" s="241"/>
      <c r="H15" s="241"/>
      <c r="I15" s="242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</row>
    <row r="16" spans="1:26" ht="25.5" customHeight="1" x14ac:dyDescent="0.3">
      <c r="A16" s="270">
        <f>'#1_Budget Detail'!A22</f>
        <v>0</v>
      </c>
      <c r="B16" s="242"/>
      <c r="C16" s="174"/>
      <c r="D16" s="175" t="e">
        <f t="shared" ref="D16:D35" si="3">C16/$C$59</f>
        <v>#DIV/0!</v>
      </c>
      <c r="E16" s="176">
        <f>'#1_Budget Detail'!E22</f>
        <v>0</v>
      </c>
      <c r="F16" s="177" t="e">
        <f>SUM('#1_Budget Detail'!E22/'#1_Budget Detail'!$E$72)</f>
        <v>#DIV/0!</v>
      </c>
      <c r="G16" s="178">
        <f t="shared" ref="G16:G35" si="4">E16-C16</f>
        <v>0</v>
      </c>
      <c r="H16" s="177" t="e">
        <f t="shared" ref="H16:H35" si="5">(E16-C16)/C16</f>
        <v>#DIV/0!</v>
      </c>
      <c r="I16" s="179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</row>
    <row r="17" spans="1:26" ht="25.5" customHeight="1" x14ac:dyDescent="0.3">
      <c r="A17" s="270">
        <f>'#1_Budget Detail'!A23</f>
        <v>0</v>
      </c>
      <c r="B17" s="242"/>
      <c r="C17" s="174"/>
      <c r="D17" s="175" t="e">
        <f t="shared" si="3"/>
        <v>#DIV/0!</v>
      </c>
      <c r="E17" s="176">
        <f>'#1_Budget Detail'!E23</f>
        <v>0</v>
      </c>
      <c r="F17" s="177" t="e">
        <f>SUM('#1_Budget Detail'!E23/'#1_Budget Detail'!$E$72)</f>
        <v>#DIV/0!</v>
      </c>
      <c r="G17" s="178">
        <f t="shared" si="4"/>
        <v>0</v>
      </c>
      <c r="H17" s="177" t="e">
        <f t="shared" si="5"/>
        <v>#DIV/0!</v>
      </c>
      <c r="I17" s="179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spans="1:26" ht="25.5" customHeight="1" x14ac:dyDescent="0.3">
      <c r="A18" s="270">
        <f>'#1_Budget Detail'!A24</f>
        <v>0</v>
      </c>
      <c r="B18" s="242"/>
      <c r="C18" s="174"/>
      <c r="D18" s="175" t="e">
        <f t="shared" si="3"/>
        <v>#DIV/0!</v>
      </c>
      <c r="E18" s="176">
        <f>'#1_Budget Detail'!E24</f>
        <v>0</v>
      </c>
      <c r="F18" s="177" t="e">
        <f>SUM('#1_Budget Detail'!E24/'#1_Budget Detail'!$E$72)</f>
        <v>#DIV/0!</v>
      </c>
      <c r="G18" s="178">
        <f t="shared" si="4"/>
        <v>0</v>
      </c>
      <c r="H18" s="177" t="e">
        <f t="shared" si="5"/>
        <v>#DIV/0!</v>
      </c>
      <c r="I18" s="179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</row>
    <row r="19" spans="1:26" ht="25.5" customHeight="1" x14ac:dyDescent="0.3">
      <c r="A19" s="270">
        <f>'#1_Budget Detail'!A25</f>
        <v>0</v>
      </c>
      <c r="B19" s="242"/>
      <c r="C19" s="174"/>
      <c r="D19" s="175" t="e">
        <f t="shared" si="3"/>
        <v>#DIV/0!</v>
      </c>
      <c r="E19" s="176">
        <f>'#1_Budget Detail'!E25</f>
        <v>0</v>
      </c>
      <c r="F19" s="177" t="e">
        <f>SUM('#1_Budget Detail'!E25/'#1_Budget Detail'!$E$72)</f>
        <v>#DIV/0!</v>
      </c>
      <c r="G19" s="178">
        <f t="shared" si="4"/>
        <v>0</v>
      </c>
      <c r="H19" s="177" t="e">
        <f t="shared" si="5"/>
        <v>#DIV/0!</v>
      </c>
      <c r="I19" s="179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spans="1:26" ht="25.5" customHeight="1" x14ac:dyDescent="0.3">
      <c r="A20" s="270">
        <f>'#1_Budget Detail'!A26</f>
        <v>0</v>
      </c>
      <c r="B20" s="242"/>
      <c r="C20" s="174"/>
      <c r="D20" s="175" t="e">
        <f t="shared" si="3"/>
        <v>#DIV/0!</v>
      </c>
      <c r="E20" s="176">
        <f>'#1_Budget Detail'!E26</f>
        <v>0</v>
      </c>
      <c r="F20" s="177" t="e">
        <f>SUM('#1_Budget Detail'!E26/'#1_Budget Detail'!$E$72)</f>
        <v>#DIV/0!</v>
      </c>
      <c r="G20" s="178">
        <f t="shared" si="4"/>
        <v>0</v>
      </c>
      <c r="H20" s="177" t="e">
        <f t="shared" si="5"/>
        <v>#DIV/0!</v>
      </c>
      <c r="I20" s="179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spans="1:26" ht="25.5" customHeight="1" x14ac:dyDescent="0.3">
      <c r="A21" s="270">
        <f>'#1_Budget Detail'!A27</f>
        <v>0</v>
      </c>
      <c r="B21" s="242"/>
      <c r="C21" s="174"/>
      <c r="D21" s="175" t="e">
        <f t="shared" si="3"/>
        <v>#DIV/0!</v>
      </c>
      <c r="E21" s="176">
        <f>'#1_Budget Detail'!E27</f>
        <v>0</v>
      </c>
      <c r="F21" s="177" t="e">
        <f>SUM('#1_Budget Detail'!E27/'#1_Budget Detail'!$E$72)</f>
        <v>#DIV/0!</v>
      </c>
      <c r="G21" s="178">
        <f t="shared" si="4"/>
        <v>0</v>
      </c>
      <c r="H21" s="177" t="e">
        <f t="shared" si="5"/>
        <v>#DIV/0!</v>
      </c>
      <c r="I21" s="179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spans="1:26" ht="25.5" customHeight="1" x14ac:dyDescent="0.3">
      <c r="A22" s="270">
        <f>'#1_Budget Detail'!A28</f>
        <v>0</v>
      </c>
      <c r="B22" s="242"/>
      <c r="C22" s="174"/>
      <c r="D22" s="175" t="e">
        <f t="shared" si="3"/>
        <v>#DIV/0!</v>
      </c>
      <c r="E22" s="176">
        <f>'#1_Budget Detail'!E28</f>
        <v>0</v>
      </c>
      <c r="F22" s="177" t="e">
        <f>SUM('#1_Budget Detail'!E28/'#1_Budget Detail'!$E$72)</f>
        <v>#DIV/0!</v>
      </c>
      <c r="G22" s="178">
        <f t="shared" si="4"/>
        <v>0</v>
      </c>
      <c r="H22" s="177" t="e">
        <f t="shared" si="5"/>
        <v>#DIV/0!</v>
      </c>
      <c r="I22" s="179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</row>
    <row r="23" spans="1:26" ht="25.5" customHeight="1" x14ac:dyDescent="0.3">
      <c r="A23" s="270">
        <f>'#1_Budget Detail'!A29</f>
        <v>0</v>
      </c>
      <c r="B23" s="242"/>
      <c r="C23" s="174"/>
      <c r="D23" s="175" t="e">
        <f t="shared" si="3"/>
        <v>#DIV/0!</v>
      </c>
      <c r="E23" s="176">
        <f>'#1_Budget Detail'!E29</f>
        <v>0</v>
      </c>
      <c r="F23" s="177" t="e">
        <f>SUM('#1_Budget Detail'!E29/'#1_Budget Detail'!$E$72)</f>
        <v>#DIV/0!</v>
      </c>
      <c r="G23" s="178">
        <f t="shared" si="4"/>
        <v>0</v>
      </c>
      <c r="H23" s="177" t="e">
        <f t="shared" si="5"/>
        <v>#DIV/0!</v>
      </c>
      <c r="I23" s="179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spans="1:26" ht="25.5" customHeight="1" x14ac:dyDescent="0.3">
      <c r="A24" s="270">
        <f>'#1_Budget Detail'!A30</f>
        <v>0</v>
      </c>
      <c r="B24" s="242"/>
      <c r="C24" s="174"/>
      <c r="D24" s="175" t="e">
        <f t="shared" si="3"/>
        <v>#DIV/0!</v>
      </c>
      <c r="E24" s="176">
        <f>'#1_Budget Detail'!E30</f>
        <v>0</v>
      </c>
      <c r="F24" s="177" t="e">
        <f>SUM('#1_Budget Detail'!E30/'#1_Budget Detail'!$E$72)</f>
        <v>#DIV/0!</v>
      </c>
      <c r="G24" s="178">
        <f t="shared" si="4"/>
        <v>0</v>
      </c>
      <c r="H24" s="177" t="e">
        <f t="shared" si="5"/>
        <v>#DIV/0!</v>
      </c>
      <c r="I24" s="179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</row>
    <row r="25" spans="1:26" ht="25.5" customHeight="1" x14ac:dyDescent="0.3">
      <c r="A25" s="270">
        <f>'#1_Budget Detail'!A31</f>
        <v>0</v>
      </c>
      <c r="B25" s="242"/>
      <c r="C25" s="174"/>
      <c r="D25" s="175" t="e">
        <f t="shared" si="3"/>
        <v>#DIV/0!</v>
      </c>
      <c r="E25" s="176">
        <f>'#1_Budget Detail'!E31</f>
        <v>0</v>
      </c>
      <c r="F25" s="177" t="e">
        <f>SUM('#1_Budget Detail'!E31/'#1_Budget Detail'!$E$72)</f>
        <v>#DIV/0!</v>
      </c>
      <c r="G25" s="178">
        <f t="shared" si="4"/>
        <v>0</v>
      </c>
      <c r="H25" s="177" t="e">
        <f t="shared" si="5"/>
        <v>#DIV/0!</v>
      </c>
      <c r="I25" s="179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</row>
    <row r="26" spans="1:26" ht="25.5" customHeight="1" x14ac:dyDescent="0.3">
      <c r="A26" s="270">
        <f>'#1_Budget Detail'!A32</f>
        <v>0</v>
      </c>
      <c r="B26" s="242"/>
      <c r="C26" s="174"/>
      <c r="D26" s="175" t="e">
        <f t="shared" si="3"/>
        <v>#DIV/0!</v>
      </c>
      <c r="E26" s="176">
        <f>'#1_Budget Detail'!E32</f>
        <v>0</v>
      </c>
      <c r="F26" s="177" t="e">
        <f>SUM('#1_Budget Detail'!E32/'#1_Budget Detail'!$E$72)</f>
        <v>#DIV/0!</v>
      </c>
      <c r="G26" s="178">
        <f t="shared" si="4"/>
        <v>0</v>
      </c>
      <c r="H26" s="177" t="e">
        <f t="shared" si="5"/>
        <v>#DIV/0!</v>
      </c>
      <c r="I26" s="179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spans="1:26" ht="25.5" customHeight="1" x14ac:dyDescent="0.3">
      <c r="A27" s="270">
        <f>'#1_Budget Detail'!A33</f>
        <v>0</v>
      </c>
      <c r="B27" s="242"/>
      <c r="C27" s="174"/>
      <c r="D27" s="175" t="e">
        <f t="shared" si="3"/>
        <v>#DIV/0!</v>
      </c>
      <c r="E27" s="176">
        <f>'#1_Budget Detail'!E33</f>
        <v>0</v>
      </c>
      <c r="F27" s="177" t="e">
        <f>SUM('#1_Budget Detail'!E33/'#1_Budget Detail'!$E$72)</f>
        <v>#DIV/0!</v>
      </c>
      <c r="G27" s="178">
        <f t="shared" si="4"/>
        <v>0</v>
      </c>
      <c r="H27" s="177" t="e">
        <f t="shared" si="5"/>
        <v>#DIV/0!</v>
      </c>
      <c r="I27" s="179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spans="1:26" ht="25.5" customHeight="1" x14ac:dyDescent="0.3">
      <c r="A28" s="270">
        <f>'#1_Budget Detail'!A34</f>
        <v>0</v>
      </c>
      <c r="B28" s="242"/>
      <c r="C28" s="174"/>
      <c r="D28" s="175" t="e">
        <f t="shared" si="3"/>
        <v>#DIV/0!</v>
      </c>
      <c r="E28" s="176">
        <f>'#1_Budget Detail'!E34</f>
        <v>0</v>
      </c>
      <c r="F28" s="177" t="e">
        <f>SUM('#1_Budget Detail'!E34/'#1_Budget Detail'!$E$72)</f>
        <v>#DIV/0!</v>
      </c>
      <c r="G28" s="178">
        <f t="shared" si="4"/>
        <v>0</v>
      </c>
      <c r="H28" s="177" t="e">
        <f t="shared" si="5"/>
        <v>#DIV/0!</v>
      </c>
      <c r="I28" s="179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</row>
    <row r="29" spans="1:26" ht="25.5" customHeight="1" x14ac:dyDescent="0.3">
      <c r="A29" s="270">
        <f>'#1_Budget Detail'!A35</f>
        <v>0</v>
      </c>
      <c r="B29" s="242"/>
      <c r="C29" s="174"/>
      <c r="D29" s="175" t="e">
        <f t="shared" si="3"/>
        <v>#DIV/0!</v>
      </c>
      <c r="E29" s="176">
        <f>'#1_Budget Detail'!E35</f>
        <v>0</v>
      </c>
      <c r="F29" s="177" t="e">
        <f>SUM('#1_Budget Detail'!E35/'#1_Budget Detail'!$E$72)</f>
        <v>#DIV/0!</v>
      </c>
      <c r="G29" s="178">
        <f t="shared" si="4"/>
        <v>0</v>
      </c>
      <c r="H29" s="177" t="e">
        <f t="shared" si="5"/>
        <v>#DIV/0!</v>
      </c>
      <c r="I29" s="179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</row>
    <row r="30" spans="1:26" ht="25.5" customHeight="1" x14ac:dyDescent="0.3">
      <c r="A30" s="270">
        <f>'#1_Budget Detail'!A36</f>
        <v>0</v>
      </c>
      <c r="B30" s="242"/>
      <c r="C30" s="174"/>
      <c r="D30" s="175" t="e">
        <f t="shared" si="3"/>
        <v>#DIV/0!</v>
      </c>
      <c r="E30" s="176">
        <f>'#1_Budget Detail'!E36</f>
        <v>0</v>
      </c>
      <c r="F30" s="177" t="e">
        <f>SUM('#1_Budget Detail'!E36/'#1_Budget Detail'!$E$72)</f>
        <v>#DIV/0!</v>
      </c>
      <c r="G30" s="178">
        <f t="shared" si="4"/>
        <v>0</v>
      </c>
      <c r="H30" s="177" t="e">
        <f t="shared" si="5"/>
        <v>#DIV/0!</v>
      </c>
      <c r="I30" s="179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spans="1:26" ht="25.5" customHeight="1" x14ac:dyDescent="0.3">
      <c r="A31" s="270">
        <f>'#1_Budget Detail'!A37</f>
        <v>0</v>
      </c>
      <c r="B31" s="242"/>
      <c r="C31" s="174"/>
      <c r="D31" s="175" t="e">
        <f t="shared" si="3"/>
        <v>#DIV/0!</v>
      </c>
      <c r="E31" s="176">
        <f>'#1_Budget Detail'!E37</f>
        <v>0</v>
      </c>
      <c r="F31" s="177" t="e">
        <f>SUM('#1_Budget Detail'!E37/'#1_Budget Detail'!$E$72)</f>
        <v>#DIV/0!</v>
      </c>
      <c r="G31" s="178">
        <f t="shared" si="4"/>
        <v>0</v>
      </c>
      <c r="H31" s="177" t="e">
        <f t="shared" si="5"/>
        <v>#DIV/0!</v>
      </c>
      <c r="I31" s="179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spans="1:26" ht="25.5" customHeight="1" x14ac:dyDescent="0.3">
      <c r="A32" s="270">
        <f>'#1_Budget Detail'!A38</f>
        <v>0</v>
      </c>
      <c r="B32" s="242"/>
      <c r="C32" s="174"/>
      <c r="D32" s="175" t="e">
        <f t="shared" si="3"/>
        <v>#DIV/0!</v>
      </c>
      <c r="E32" s="176">
        <f>'#1_Budget Detail'!E38</f>
        <v>0</v>
      </c>
      <c r="F32" s="177" t="e">
        <f>SUM('#1_Budget Detail'!E38/'#1_Budget Detail'!$E$72)</f>
        <v>#DIV/0!</v>
      </c>
      <c r="G32" s="178">
        <f t="shared" si="4"/>
        <v>0</v>
      </c>
      <c r="H32" s="177" t="e">
        <f t="shared" si="5"/>
        <v>#DIV/0!</v>
      </c>
      <c r="I32" s="179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</row>
    <row r="33" spans="1:26" ht="25.5" customHeight="1" x14ac:dyDescent="0.3">
      <c r="A33" s="270">
        <f>'#1_Budget Detail'!A39</f>
        <v>0</v>
      </c>
      <c r="B33" s="242"/>
      <c r="C33" s="174"/>
      <c r="D33" s="175" t="e">
        <f t="shared" si="3"/>
        <v>#DIV/0!</v>
      </c>
      <c r="E33" s="176">
        <f>'#1_Budget Detail'!E39</f>
        <v>0</v>
      </c>
      <c r="F33" s="177" t="e">
        <f>SUM('#1_Budget Detail'!E39/'#1_Budget Detail'!$E$72)</f>
        <v>#DIV/0!</v>
      </c>
      <c r="G33" s="178">
        <f t="shared" si="4"/>
        <v>0</v>
      </c>
      <c r="H33" s="177" t="e">
        <f t="shared" si="5"/>
        <v>#DIV/0!</v>
      </c>
      <c r="I33" s="179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</row>
    <row r="34" spans="1:26" ht="25.5" customHeight="1" x14ac:dyDescent="0.3">
      <c r="A34" s="270">
        <f>'#1_Budget Detail'!A40</f>
        <v>0</v>
      </c>
      <c r="B34" s="242"/>
      <c r="C34" s="174"/>
      <c r="D34" s="175" t="e">
        <f t="shared" si="3"/>
        <v>#DIV/0!</v>
      </c>
      <c r="E34" s="176">
        <f>'#1_Budget Detail'!E40</f>
        <v>0</v>
      </c>
      <c r="F34" s="177" t="e">
        <f>SUM('#1_Budget Detail'!E40/'#1_Budget Detail'!$E$72)</f>
        <v>#DIV/0!</v>
      </c>
      <c r="G34" s="178">
        <f t="shared" si="4"/>
        <v>0</v>
      </c>
      <c r="H34" s="177" t="e">
        <f t="shared" si="5"/>
        <v>#DIV/0!</v>
      </c>
      <c r="I34" s="179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spans="1:26" ht="25.5" customHeight="1" x14ac:dyDescent="0.3">
      <c r="A35" s="270">
        <f>'#1_Budget Detail'!A41</f>
        <v>0</v>
      </c>
      <c r="B35" s="242"/>
      <c r="C35" s="174"/>
      <c r="D35" s="175" t="e">
        <f t="shared" si="3"/>
        <v>#DIV/0!</v>
      </c>
      <c r="E35" s="176">
        <f>'#1_Budget Detail'!E41</f>
        <v>0</v>
      </c>
      <c r="F35" s="177" t="e">
        <f>SUM('#1_Budget Detail'!E41/'#1_Budget Detail'!$E$72)</f>
        <v>#DIV/0!</v>
      </c>
      <c r="G35" s="178">
        <f t="shared" si="4"/>
        <v>0</v>
      </c>
      <c r="H35" s="177" t="e">
        <f t="shared" si="5"/>
        <v>#DIV/0!</v>
      </c>
      <c r="I35" s="179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</row>
    <row r="36" spans="1:26" ht="25.5" customHeight="1" x14ac:dyDescent="0.3">
      <c r="A36" s="271" t="s">
        <v>153</v>
      </c>
      <c r="B36" s="241"/>
      <c r="C36" s="241"/>
      <c r="D36" s="241"/>
      <c r="E36" s="241"/>
      <c r="F36" s="241"/>
      <c r="G36" s="241"/>
      <c r="H36" s="241"/>
      <c r="I36" s="242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spans="1:26" ht="25.5" customHeight="1" x14ac:dyDescent="0.3">
      <c r="A37" s="270">
        <f>'#1_Budget Detail'!A44</f>
        <v>0</v>
      </c>
      <c r="B37" s="242"/>
      <c r="C37" s="174"/>
      <c r="D37" s="175" t="e">
        <f t="shared" ref="D37:D40" si="6">C37/$C$59</f>
        <v>#DIV/0!</v>
      </c>
      <c r="E37" s="176">
        <f>'#1_Budget Detail'!E44</f>
        <v>0</v>
      </c>
      <c r="F37" s="177" t="e">
        <f>SUM('#1_Budget Detail'!E44/'#1_Budget Detail'!$E$72)</f>
        <v>#DIV/0!</v>
      </c>
      <c r="G37" s="178">
        <f t="shared" ref="G37:G40" si="7">E37-C37</f>
        <v>0</v>
      </c>
      <c r="H37" s="177" t="e">
        <f t="shared" ref="H37:H40" si="8">(E37-C37)/C37</f>
        <v>#DIV/0!</v>
      </c>
      <c r="I37" s="179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</row>
    <row r="38" spans="1:26" ht="25.5" customHeight="1" x14ac:dyDescent="0.3">
      <c r="A38" s="270">
        <f>'#1_Budget Detail'!A45</f>
        <v>0</v>
      </c>
      <c r="B38" s="242"/>
      <c r="C38" s="174"/>
      <c r="D38" s="175" t="e">
        <f t="shared" si="6"/>
        <v>#DIV/0!</v>
      </c>
      <c r="E38" s="176">
        <f>'#1_Budget Detail'!E45</f>
        <v>0</v>
      </c>
      <c r="F38" s="177" t="e">
        <f>SUM('#1_Budget Detail'!E45/'#1_Budget Detail'!$E$72)</f>
        <v>#DIV/0!</v>
      </c>
      <c r="G38" s="178">
        <f t="shared" si="7"/>
        <v>0</v>
      </c>
      <c r="H38" s="177" t="e">
        <f t="shared" si="8"/>
        <v>#DIV/0!</v>
      </c>
      <c r="I38" s="179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</row>
    <row r="39" spans="1:26" ht="25.5" customHeight="1" x14ac:dyDescent="0.3">
      <c r="A39" s="270">
        <f>'#1_Budget Detail'!A46</f>
        <v>0</v>
      </c>
      <c r="B39" s="242"/>
      <c r="C39" s="174"/>
      <c r="D39" s="175" t="e">
        <f t="shared" si="6"/>
        <v>#DIV/0!</v>
      </c>
      <c r="E39" s="176">
        <f>'#1_Budget Detail'!E46</f>
        <v>0</v>
      </c>
      <c r="F39" s="177" t="e">
        <f>SUM('#1_Budget Detail'!E46/'#1_Budget Detail'!$E$72)</f>
        <v>#DIV/0!</v>
      </c>
      <c r="G39" s="178">
        <f t="shared" si="7"/>
        <v>0</v>
      </c>
      <c r="H39" s="177" t="e">
        <f t="shared" si="8"/>
        <v>#DIV/0!</v>
      </c>
      <c r="I39" s="179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</row>
    <row r="40" spans="1:26" ht="25.5" customHeight="1" x14ac:dyDescent="0.3">
      <c r="A40" s="270">
        <f>'#1_Budget Detail'!A47</f>
        <v>0</v>
      </c>
      <c r="B40" s="242"/>
      <c r="C40" s="174"/>
      <c r="D40" s="175" t="e">
        <f t="shared" si="6"/>
        <v>#DIV/0!</v>
      </c>
      <c r="E40" s="176">
        <f>'#1_Budget Detail'!E47</f>
        <v>0</v>
      </c>
      <c r="F40" s="177" t="e">
        <f>SUM('#1_Budget Detail'!E47/'#1_Budget Detail'!$E$72)</f>
        <v>#DIV/0!</v>
      </c>
      <c r="G40" s="178">
        <f t="shared" si="7"/>
        <v>0</v>
      </c>
      <c r="H40" s="177" t="e">
        <f t="shared" si="8"/>
        <v>#DIV/0!</v>
      </c>
      <c r="I40" s="179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</row>
    <row r="41" spans="1:26" ht="25.5" customHeight="1" x14ac:dyDescent="0.3">
      <c r="A41" s="272" t="s">
        <v>154</v>
      </c>
      <c r="B41" s="241"/>
      <c r="C41" s="241"/>
      <c r="D41" s="241"/>
      <c r="E41" s="241"/>
      <c r="F41" s="241"/>
      <c r="G41" s="241"/>
      <c r="H41" s="241"/>
      <c r="I41" s="242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</row>
    <row r="42" spans="1:26" ht="25.5" customHeight="1" x14ac:dyDescent="0.3">
      <c r="A42" s="270">
        <f>'#1_Budget Detail'!A50</f>
        <v>0</v>
      </c>
      <c r="B42" s="242"/>
      <c r="C42" s="174"/>
      <c r="D42" s="175" t="e">
        <f t="shared" ref="D42:D50" si="9">C42/$C$59</f>
        <v>#DIV/0!</v>
      </c>
      <c r="E42" s="176">
        <f>'#1_Budget Detail'!E50</f>
        <v>0</v>
      </c>
      <c r="F42" s="177" t="e">
        <f>SUM('#1_Budget Detail'!E50/'#1_Budget Detail'!$E$72)</f>
        <v>#DIV/0!</v>
      </c>
      <c r="G42" s="178">
        <f t="shared" ref="G42:G50" si="10">E42-C42</f>
        <v>0</v>
      </c>
      <c r="H42" s="177" t="e">
        <f t="shared" ref="H42:H50" si="11">(E42-C42)/C42</f>
        <v>#DIV/0!</v>
      </c>
      <c r="I42" s="179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</row>
    <row r="43" spans="1:26" ht="25.5" customHeight="1" x14ac:dyDescent="0.3">
      <c r="A43" s="270">
        <f>'#1_Budget Detail'!A51</f>
        <v>0</v>
      </c>
      <c r="B43" s="242"/>
      <c r="C43" s="174"/>
      <c r="D43" s="175" t="e">
        <f t="shared" si="9"/>
        <v>#DIV/0!</v>
      </c>
      <c r="E43" s="176">
        <f>'#1_Budget Detail'!E51</f>
        <v>0</v>
      </c>
      <c r="F43" s="177" t="e">
        <f>SUM('#1_Budget Detail'!E51/'#1_Budget Detail'!$E$72)</f>
        <v>#DIV/0!</v>
      </c>
      <c r="G43" s="178">
        <f t="shared" si="10"/>
        <v>0</v>
      </c>
      <c r="H43" s="177" t="e">
        <f t="shared" si="11"/>
        <v>#DIV/0!</v>
      </c>
      <c r="I43" s="179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</row>
    <row r="44" spans="1:26" ht="25.5" customHeight="1" x14ac:dyDescent="0.3">
      <c r="A44" s="270">
        <f>'#1_Budget Detail'!A52</f>
        <v>0</v>
      </c>
      <c r="B44" s="242"/>
      <c r="C44" s="174"/>
      <c r="D44" s="175" t="e">
        <f t="shared" si="9"/>
        <v>#DIV/0!</v>
      </c>
      <c r="E44" s="176">
        <f>'#1_Budget Detail'!E52</f>
        <v>0</v>
      </c>
      <c r="F44" s="177" t="e">
        <f>SUM('#1_Budget Detail'!E52/'#1_Budget Detail'!$E$72)</f>
        <v>#DIV/0!</v>
      </c>
      <c r="G44" s="178">
        <f t="shared" si="10"/>
        <v>0</v>
      </c>
      <c r="H44" s="177" t="e">
        <f t="shared" si="11"/>
        <v>#DIV/0!</v>
      </c>
      <c r="I44" s="179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</row>
    <row r="45" spans="1:26" ht="25.5" customHeight="1" x14ac:dyDescent="0.3">
      <c r="A45" s="270">
        <f>'#1_Budget Detail'!A53</f>
        <v>0</v>
      </c>
      <c r="B45" s="242"/>
      <c r="C45" s="174"/>
      <c r="D45" s="175" t="e">
        <f t="shared" si="9"/>
        <v>#DIV/0!</v>
      </c>
      <c r="E45" s="176">
        <f>'#1_Budget Detail'!E53</f>
        <v>0</v>
      </c>
      <c r="F45" s="177" t="e">
        <f>SUM('#1_Budget Detail'!E53/'#1_Budget Detail'!$E$72)</f>
        <v>#DIV/0!</v>
      </c>
      <c r="G45" s="178">
        <f t="shared" si="10"/>
        <v>0</v>
      </c>
      <c r="H45" s="177" t="e">
        <f t="shared" si="11"/>
        <v>#DIV/0!</v>
      </c>
      <c r="I45" s="179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</row>
    <row r="46" spans="1:26" ht="25.5" customHeight="1" x14ac:dyDescent="0.3">
      <c r="A46" s="270">
        <f>'#1_Budget Detail'!A54</f>
        <v>0</v>
      </c>
      <c r="B46" s="242"/>
      <c r="C46" s="174"/>
      <c r="D46" s="175" t="e">
        <f t="shared" si="9"/>
        <v>#DIV/0!</v>
      </c>
      <c r="E46" s="176">
        <f>'#1_Budget Detail'!E54</f>
        <v>0</v>
      </c>
      <c r="F46" s="177" t="e">
        <f>SUM('#1_Budget Detail'!E54/'#1_Budget Detail'!$E$72)</f>
        <v>#DIV/0!</v>
      </c>
      <c r="G46" s="178">
        <f t="shared" si="10"/>
        <v>0</v>
      </c>
      <c r="H46" s="177" t="e">
        <f t="shared" si="11"/>
        <v>#DIV/0!</v>
      </c>
      <c r="I46" s="179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</row>
    <row r="47" spans="1:26" ht="25.5" customHeight="1" x14ac:dyDescent="0.3">
      <c r="A47" s="270">
        <f>'#1_Budget Detail'!A55</f>
        <v>0</v>
      </c>
      <c r="B47" s="242"/>
      <c r="C47" s="174"/>
      <c r="D47" s="175" t="e">
        <f t="shared" si="9"/>
        <v>#DIV/0!</v>
      </c>
      <c r="E47" s="176">
        <f>'#1_Budget Detail'!E55</f>
        <v>0</v>
      </c>
      <c r="F47" s="177" t="e">
        <f>SUM('#1_Budget Detail'!E55/'#1_Budget Detail'!$E$72)</f>
        <v>#DIV/0!</v>
      </c>
      <c r="G47" s="178">
        <f t="shared" si="10"/>
        <v>0</v>
      </c>
      <c r="H47" s="177" t="e">
        <f t="shared" si="11"/>
        <v>#DIV/0!</v>
      </c>
      <c r="I47" s="179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</row>
    <row r="48" spans="1:26" ht="25.5" customHeight="1" x14ac:dyDescent="0.3">
      <c r="A48" s="270">
        <f>'#1_Budget Detail'!A56</f>
        <v>0</v>
      </c>
      <c r="B48" s="242"/>
      <c r="C48" s="174"/>
      <c r="D48" s="175" t="e">
        <f t="shared" si="9"/>
        <v>#DIV/0!</v>
      </c>
      <c r="E48" s="176">
        <f>'#1_Budget Detail'!E56</f>
        <v>0</v>
      </c>
      <c r="F48" s="177" t="e">
        <f>SUM('#1_Budget Detail'!E56/'#1_Budget Detail'!$E$72)</f>
        <v>#DIV/0!</v>
      </c>
      <c r="G48" s="178">
        <f t="shared" si="10"/>
        <v>0</v>
      </c>
      <c r="H48" s="177" t="e">
        <f t="shared" si="11"/>
        <v>#DIV/0!</v>
      </c>
      <c r="I48" s="179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</row>
    <row r="49" spans="1:26" ht="25.5" customHeight="1" x14ac:dyDescent="0.3">
      <c r="A49" s="270">
        <f>'#1_Budget Detail'!A57</f>
        <v>0</v>
      </c>
      <c r="B49" s="242"/>
      <c r="C49" s="174"/>
      <c r="D49" s="175" t="e">
        <f t="shared" si="9"/>
        <v>#DIV/0!</v>
      </c>
      <c r="E49" s="176">
        <f>'#1_Budget Detail'!E57</f>
        <v>0</v>
      </c>
      <c r="F49" s="177" t="e">
        <f>SUM('#1_Budget Detail'!E57/'#1_Budget Detail'!$E$72)</f>
        <v>#DIV/0!</v>
      </c>
      <c r="G49" s="178">
        <f t="shared" si="10"/>
        <v>0</v>
      </c>
      <c r="H49" s="177" t="e">
        <f t="shared" si="11"/>
        <v>#DIV/0!</v>
      </c>
      <c r="I49" s="179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</row>
    <row r="50" spans="1:26" ht="25.5" customHeight="1" x14ac:dyDescent="0.3">
      <c r="A50" s="270">
        <f>'#1_Budget Detail'!A58</f>
        <v>0</v>
      </c>
      <c r="B50" s="242"/>
      <c r="C50" s="174"/>
      <c r="D50" s="175" t="e">
        <f t="shared" si="9"/>
        <v>#DIV/0!</v>
      </c>
      <c r="E50" s="176">
        <f>'#1_Budget Detail'!E58</f>
        <v>0</v>
      </c>
      <c r="F50" s="177" t="e">
        <f>SUM('#1_Budget Detail'!E58/'#1_Budget Detail'!$E$72)</f>
        <v>#DIV/0!</v>
      </c>
      <c r="G50" s="178">
        <f t="shared" si="10"/>
        <v>0</v>
      </c>
      <c r="H50" s="177" t="e">
        <f t="shared" si="11"/>
        <v>#DIV/0!</v>
      </c>
      <c r="I50" s="179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</row>
    <row r="51" spans="1:26" ht="25.5" customHeight="1" x14ac:dyDescent="0.3">
      <c r="A51" s="272" t="s">
        <v>155</v>
      </c>
      <c r="B51" s="241"/>
      <c r="C51" s="241"/>
      <c r="D51" s="241"/>
      <c r="E51" s="241"/>
      <c r="F51" s="241"/>
      <c r="G51" s="241"/>
      <c r="H51" s="241"/>
      <c r="I51" s="242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</row>
    <row r="52" spans="1:26" ht="25.5" customHeight="1" x14ac:dyDescent="0.3">
      <c r="A52" s="270">
        <f>'#1_Budget Detail'!A61</f>
        <v>0</v>
      </c>
      <c r="B52" s="242"/>
      <c r="C52" s="174"/>
      <c r="D52" s="175" t="e">
        <f t="shared" ref="D52:D55" si="12">C52/$C$59</f>
        <v>#DIV/0!</v>
      </c>
      <c r="E52" s="176">
        <f>'#1_Budget Detail'!E61</f>
        <v>0</v>
      </c>
      <c r="F52" s="177" t="e">
        <f>SUM('#1_Budget Detail'!E61/'#1_Budget Detail'!$E$72)</f>
        <v>#DIV/0!</v>
      </c>
      <c r="G52" s="178">
        <f t="shared" ref="G52:G55" si="13">E52-C52</f>
        <v>0</v>
      </c>
      <c r="H52" s="177" t="e">
        <f t="shared" ref="H52:H55" si="14">(E52-C52)/C52</f>
        <v>#DIV/0!</v>
      </c>
      <c r="I52" s="181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</row>
    <row r="53" spans="1:26" ht="25.5" customHeight="1" x14ac:dyDescent="0.3">
      <c r="A53" s="270">
        <f>'#1_Budget Detail'!A62</f>
        <v>0</v>
      </c>
      <c r="B53" s="242"/>
      <c r="C53" s="174"/>
      <c r="D53" s="175" t="e">
        <f t="shared" si="12"/>
        <v>#DIV/0!</v>
      </c>
      <c r="E53" s="176">
        <f>'#1_Budget Detail'!E62</f>
        <v>0</v>
      </c>
      <c r="F53" s="177" t="e">
        <f>SUM('#1_Budget Detail'!E62/'#1_Budget Detail'!$E$72)</f>
        <v>#DIV/0!</v>
      </c>
      <c r="G53" s="178">
        <f t="shared" si="13"/>
        <v>0</v>
      </c>
      <c r="H53" s="177" t="e">
        <f t="shared" si="14"/>
        <v>#DIV/0!</v>
      </c>
      <c r="I53" s="181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</row>
    <row r="54" spans="1:26" ht="25.5" customHeight="1" x14ac:dyDescent="0.3">
      <c r="A54" s="270">
        <f>'#1_Budget Detail'!A63</f>
        <v>0</v>
      </c>
      <c r="B54" s="242"/>
      <c r="C54" s="174"/>
      <c r="D54" s="175" t="e">
        <f t="shared" si="12"/>
        <v>#DIV/0!</v>
      </c>
      <c r="E54" s="176">
        <f>'#1_Budget Detail'!E63</f>
        <v>0</v>
      </c>
      <c r="F54" s="177" t="e">
        <f>SUM('#1_Budget Detail'!E63/'#1_Budget Detail'!$E$72)</f>
        <v>#DIV/0!</v>
      </c>
      <c r="G54" s="178">
        <f t="shared" si="13"/>
        <v>0</v>
      </c>
      <c r="H54" s="177" t="e">
        <f t="shared" si="14"/>
        <v>#DIV/0!</v>
      </c>
      <c r="I54" s="182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</row>
    <row r="55" spans="1:26" ht="25.5" customHeight="1" x14ac:dyDescent="0.3">
      <c r="A55" s="270">
        <f>'#1_Budget Detail'!A64</f>
        <v>0</v>
      </c>
      <c r="B55" s="242"/>
      <c r="C55" s="174"/>
      <c r="D55" s="175" t="e">
        <f t="shared" si="12"/>
        <v>#DIV/0!</v>
      </c>
      <c r="E55" s="176">
        <f>'#1_Budget Detail'!E64</f>
        <v>0</v>
      </c>
      <c r="F55" s="177" t="e">
        <f>SUM('#1_Budget Detail'!E64/'#1_Budget Detail'!$E$72)</f>
        <v>#DIV/0!</v>
      </c>
      <c r="G55" s="178">
        <f t="shared" si="13"/>
        <v>0</v>
      </c>
      <c r="H55" s="177" t="e">
        <f t="shared" si="14"/>
        <v>#DIV/0!</v>
      </c>
      <c r="I55" s="182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</row>
    <row r="56" spans="1:26" ht="25.5" customHeight="1" x14ac:dyDescent="0.3">
      <c r="A56" s="271" t="s">
        <v>156</v>
      </c>
      <c r="B56" s="241"/>
      <c r="C56" s="241"/>
      <c r="D56" s="241"/>
      <c r="E56" s="241"/>
      <c r="F56" s="241"/>
      <c r="G56" s="241"/>
      <c r="H56" s="241"/>
      <c r="I56" s="242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</row>
    <row r="57" spans="1:26" ht="25.5" customHeight="1" x14ac:dyDescent="0.3">
      <c r="A57" s="270">
        <f>'#1_Budget Detail'!A67</f>
        <v>0</v>
      </c>
      <c r="B57" s="242"/>
      <c r="C57" s="174"/>
      <c r="D57" s="175" t="e">
        <f>C57/$C$59</f>
        <v>#DIV/0!</v>
      </c>
      <c r="E57" s="178">
        <f>'#1_Budget Detail'!E67</f>
        <v>0</v>
      </c>
      <c r="F57" s="177" t="e">
        <f>SUM('#1_Budget Detail'!E67/'#1_Budget Detail'!E72)</f>
        <v>#DIV/0!</v>
      </c>
      <c r="G57" s="178">
        <f>E57-C57</f>
        <v>0</v>
      </c>
      <c r="H57" s="177" t="e">
        <f>(E57-C57)/C57</f>
        <v>#DIV/0!</v>
      </c>
      <c r="I57" s="182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</row>
    <row r="58" spans="1:26" ht="25.5" customHeight="1" x14ac:dyDescent="0.3">
      <c r="A58" s="271" t="s">
        <v>157</v>
      </c>
      <c r="B58" s="241"/>
      <c r="C58" s="241"/>
      <c r="D58" s="241"/>
      <c r="E58" s="241"/>
      <c r="F58" s="241"/>
      <c r="G58" s="241"/>
      <c r="H58" s="241"/>
      <c r="I58" s="242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</row>
    <row r="59" spans="1:26" ht="42" customHeight="1" x14ac:dyDescent="0.3">
      <c r="A59" s="273" t="s">
        <v>14</v>
      </c>
      <c r="B59" s="242"/>
      <c r="C59" s="183">
        <f t="shared" ref="C59:G59" si="15">SUM(C57,C52:C55,C42:C50,C37:C40,C16:C35,C13:C14)</f>
        <v>0</v>
      </c>
      <c r="D59" s="184" t="e">
        <f t="shared" si="15"/>
        <v>#DIV/0!</v>
      </c>
      <c r="E59" s="185">
        <f t="shared" si="15"/>
        <v>0</v>
      </c>
      <c r="F59" s="184" t="e">
        <f t="shared" si="15"/>
        <v>#DIV/0!</v>
      </c>
      <c r="G59" s="186">
        <f t="shared" si="15"/>
        <v>0</v>
      </c>
      <c r="H59" s="177" t="e">
        <f>(E59-C59)/C59</f>
        <v>#DIV/0!</v>
      </c>
      <c r="I59" s="187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</row>
    <row r="60" spans="1:26" ht="22.5" customHeight="1" x14ac:dyDescent="0.3">
      <c r="A60" s="1"/>
      <c r="E60" s="188"/>
      <c r="I60" s="180"/>
    </row>
    <row r="61" spans="1:26" ht="22.5" customHeight="1" x14ac:dyDescent="0.3">
      <c r="A61" s="189" t="s">
        <v>158</v>
      </c>
      <c r="E61" s="188"/>
      <c r="I61" s="180"/>
    </row>
    <row r="62" spans="1:26" ht="22.5" customHeight="1" x14ac:dyDescent="0.3">
      <c r="A62" s="1"/>
      <c r="E62" s="188"/>
      <c r="I62" s="180"/>
    </row>
    <row r="63" spans="1:26" ht="22.5" customHeight="1" x14ac:dyDescent="0.3">
      <c r="A63" s="1"/>
      <c r="E63" s="188"/>
      <c r="I63" s="180"/>
    </row>
    <row r="64" spans="1:26" ht="22.5" customHeight="1" x14ac:dyDescent="0.3">
      <c r="A64" s="1"/>
      <c r="E64" s="188"/>
      <c r="I64" s="180"/>
    </row>
    <row r="65" spans="1:9" ht="22.5" customHeight="1" x14ac:dyDescent="0.3">
      <c r="A65" s="1"/>
      <c r="E65" s="188"/>
      <c r="I65" s="180"/>
    </row>
    <row r="66" spans="1:9" ht="22.5" customHeight="1" x14ac:dyDescent="0.3">
      <c r="A66" s="1"/>
      <c r="E66" s="188"/>
      <c r="I66" s="180"/>
    </row>
    <row r="67" spans="1:9" ht="22.5" customHeight="1" x14ac:dyDescent="0.3">
      <c r="A67" s="1"/>
      <c r="E67" s="188"/>
      <c r="I67" s="180"/>
    </row>
    <row r="68" spans="1:9" ht="22.5" customHeight="1" x14ac:dyDescent="0.3">
      <c r="A68" s="1"/>
      <c r="E68" s="188"/>
      <c r="I68" s="180"/>
    </row>
    <row r="69" spans="1:9" ht="22.5" customHeight="1" x14ac:dyDescent="0.3">
      <c r="A69" s="1"/>
      <c r="E69" s="188"/>
      <c r="I69" s="180"/>
    </row>
    <row r="70" spans="1:9" ht="22.5" customHeight="1" x14ac:dyDescent="0.3">
      <c r="A70" s="1"/>
      <c r="E70" s="188"/>
      <c r="I70" s="180"/>
    </row>
    <row r="71" spans="1:9" ht="22.5" customHeight="1" x14ac:dyDescent="0.3">
      <c r="A71" s="1"/>
      <c r="E71" s="188"/>
      <c r="I71" s="180"/>
    </row>
    <row r="72" spans="1:9" ht="22.5" customHeight="1" x14ac:dyDescent="0.3">
      <c r="A72" s="1"/>
      <c r="E72" s="188"/>
      <c r="I72" s="180"/>
    </row>
    <row r="73" spans="1:9" ht="22.5" customHeight="1" x14ac:dyDescent="0.3">
      <c r="A73" s="1"/>
      <c r="E73" s="188"/>
      <c r="I73" s="180"/>
    </row>
    <row r="74" spans="1:9" ht="22.5" customHeight="1" x14ac:dyDescent="0.3">
      <c r="A74" s="1"/>
      <c r="E74" s="188"/>
      <c r="I74" s="180"/>
    </row>
    <row r="75" spans="1:9" ht="22.5" customHeight="1" x14ac:dyDescent="0.3">
      <c r="A75" s="1"/>
      <c r="E75" s="188"/>
      <c r="I75" s="180"/>
    </row>
    <row r="76" spans="1:9" ht="22.5" customHeight="1" x14ac:dyDescent="0.3">
      <c r="A76" s="1"/>
      <c r="E76" s="188"/>
      <c r="I76" s="180"/>
    </row>
    <row r="77" spans="1:9" ht="22.5" customHeight="1" x14ac:dyDescent="0.3">
      <c r="A77" s="1"/>
      <c r="E77" s="188"/>
      <c r="I77" s="180"/>
    </row>
    <row r="78" spans="1:9" ht="22.5" customHeight="1" x14ac:dyDescent="0.3">
      <c r="A78" s="1"/>
      <c r="E78" s="188"/>
      <c r="I78" s="180"/>
    </row>
    <row r="79" spans="1:9" ht="22.5" customHeight="1" x14ac:dyDescent="0.3">
      <c r="A79" s="1"/>
      <c r="E79" s="188"/>
      <c r="I79" s="180"/>
    </row>
    <row r="80" spans="1:9" ht="22.5" customHeight="1" x14ac:dyDescent="0.3">
      <c r="A80" s="1"/>
      <c r="E80" s="188"/>
      <c r="I80" s="180"/>
    </row>
    <row r="81" spans="1:9" ht="22.5" customHeight="1" x14ac:dyDescent="0.3">
      <c r="A81" s="1"/>
      <c r="E81" s="188"/>
      <c r="I81" s="180"/>
    </row>
    <row r="82" spans="1:9" ht="22.5" customHeight="1" x14ac:dyDescent="0.3">
      <c r="A82" s="1"/>
      <c r="E82" s="188"/>
      <c r="I82" s="180"/>
    </row>
    <row r="83" spans="1:9" ht="22.5" customHeight="1" x14ac:dyDescent="0.3">
      <c r="A83" s="1"/>
      <c r="E83" s="188"/>
      <c r="I83" s="180"/>
    </row>
    <row r="84" spans="1:9" ht="22.5" customHeight="1" x14ac:dyDescent="0.3">
      <c r="A84" s="1"/>
      <c r="E84" s="188"/>
      <c r="I84" s="180"/>
    </row>
    <row r="85" spans="1:9" ht="22.5" customHeight="1" x14ac:dyDescent="0.3">
      <c r="A85" s="1"/>
      <c r="E85" s="188"/>
      <c r="I85" s="180"/>
    </row>
    <row r="86" spans="1:9" ht="22.5" customHeight="1" x14ac:dyDescent="0.3">
      <c r="A86" s="1"/>
      <c r="E86" s="188"/>
      <c r="I86" s="180"/>
    </row>
    <row r="87" spans="1:9" ht="22.5" customHeight="1" x14ac:dyDescent="0.3">
      <c r="A87" s="1"/>
      <c r="E87" s="188"/>
      <c r="I87" s="180"/>
    </row>
    <row r="88" spans="1:9" ht="22.5" customHeight="1" x14ac:dyDescent="0.3">
      <c r="A88" s="1"/>
      <c r="E88" s="188"/>
      <c r="I88" s="180"/>
    </row>
    <row r="89" spans="1:9" ht="22.5" customHeight="1" x14ac:dyDescent="0.3">
      <c r="A89" s="1"/>
      <c r="E89" s="188"/>
      <c r="I89" s="180"/>
    </row>
    <row r="90" spans="1:9" ht="22.5" customHeight="1" x14ac:dyDescent="0.3">
      <c r="A90" s="1"/>
      <c r="E90" s="188"/>
      <c r="I90" s="180"/>
    </row>
    <row r="91" spans="1:9" ht="22.5" customHeight="1" x14ac:dyDescent="0.3">
      <c r="A91" s="1"/>
      <c r="E91" s="188"/>
      <c r="I91" s="180"/>
    </row>
    <row r="92" spans="1:9" ht="22.5" customHeight="1" x14ac:dyDescent="0.3">
      <c r="A92" s="1"/>
      <c r="E92" s="188"/>
      <c r="I92" s="180"/>
    </row>
    <row r="93" spans="1:9" ht="22.5" customHeight="1" x14ac:dyDescent="0.3">
      <c r="A93" s="1"/>
      <c r="E93" s="188"/>
      <c r="I93" s="180"/>
    </row>
    <row r="94" spans="1:9" ht="22.5" customHeight="1" x14ac:dyDescent="0.3">
      <c r="A94" s="1"/>
      <c r="E94" s="188"/>
      <c r="I94" s="180"/>
    </row>
    <row r="95" spans="1:9" ht="22.5" customHeight="1" x14ac:dyDescent="0.3">
      <c r="A95" s="1"/>
      <c r="E95" s="188"/>
      <c r="I95" s="180"/>
    </row>
    <row r="96" spans="1:9" ht="22.5" customHeight="1" x14ac:dyDescent="0.3">
      <c r="A96" s="1"/>
      <c r="E96" s="188"/>
      <c r="I96" s="180"/>
    </row>
    <row r="97" spans="1:9" ht="22.5" customHeight="1" x14ac:dyDescent="0.3">
      <c r="A97" s="1"/>
      <c r="E97" s="188"/>
      <c r="I97" s="180"/>
    </row>
    <row r="98" spans="1:9" ht="22.5" customHeight="1" x14ac:dyDescent="0.3">
      <c r="A98" s="1"/>
      <c r="E98" s="188"/>
      <c r="I98" s="180"/>
    </row>
    <row r="99" spans="1:9" ht="22.5" customHeight="1" x14ac:dyDescent="0.3">
      <c r="A99" s="1"/>
      <c r="E99" s="188"/>
      <c r="I99" s="180"/>
    </row>
    <row r="100" spans="1:9" ht="22.5" customHeight="1" x14ac:dyDescent="0.3">
      <c r="A100" s="1"/>
      <c r="E100" s="188"/>
      <c r="I100" s="180"/>
    </row>
    <row r="101" spans="1:9" ht="22.5" customHeight="1" x14ac:dyDescent="0.3">
      <c r="A101" s="1"/>
      <c r="E101" s="188"/>
      <c r="I101" s="180"/>
    </row>
    <row r="102" spans="1:9" ht="22.5" customHeight="1" x14ac:dyDescent="0.3">
      <c r="A102" s="1"/>
      <c r="E102" s="188"/>
      <c r="I102" s="180"/>
    </row>
    <row r="103" spans="1:9" ht="22.5" customHeight="1" x14ac:dyDescent="0.3">
      <c r="A103" s="1"/>
      <c r="E103" s="188"/>
      <c r="I103" s="180"/>
    </row>
    <row r="104" spans="1:9" ht="22.5" customHeight="1" x14ac:dyDescent="0.3">
      <c r="A104" s="1"/>
      <c r="E104" s="188"/>
      <c r="I104" s="180"/>
    </row>
    <row r="105" spans="1:9" ht="22.5" customHeight="1" x14ac:dyDescent="0.3">
      <c r="A105" s="1"/>
      <c r="E105" s="188"/>
      <c r="I105" s="180"/>
    </row>
    <row r="106" spans="1:9" ht="22.5" customHeight="1" x14ac:dyDescent="0.3">
      <c r="A106" s="1"/>
      <c r="E106" s="188"/>
      <c r="I106" s="180"/>
    </row>
    <row r="107" spans="1:9" ht="22.5" customHeight="1" x14ac:dyDescent="0.3">
      <c r="A107" s="1"/>
      <c r="E107" s="188"/>
      <c r="I107" s="180"/>
    </row>
    <row r="108" spans="1:9" ht="22.5" customHeight="1" x14ac:dyDescent="0.3">
      <c r="A108" s="1"/>
      <c r="E108" s="188"/>
      <c r="I108" s="180"/>
    </row>
    <row r="109" spans="1:9" ht="22.5" customHeight="1" x14ac:dyDescent="0.3">
      <c r="A109" s="1"/>
      <c r="E109" s="188"/>
      <c r="I109" s="180"/>
    </row>
    <row r="110" spans="1:9" ht="22.5" customHeight="1" x14ac:dyDescent="0.3">
      <c r="A110" s="1"/>
      <c r="E110" s="188"/>
      <c r="I110" s="180"/>
    </row>
    <row r="111" spans="1:9" ht="22.5" customHeight="1" x14ac:dyDescent="0.3">
      <c r="A111" s="1"/>
      <c r="E111" s="188"/>
      <c r="I111" s="180"/>
    </row>
    <row r="112" spans="1:9" ht="22.5" customHeight="1" x14ac:dyDescent="0.3">
      <c r="A112" s="1"/>
      <c r="E112" s="188"/>
      <c r="I112" s="180"/>
    </row>
    <row r="113" spans="1:9" ht="22.5" customHeight="1" x14ac:dyDescent="0.3">
      <c r="A113" s="1"/>
      <c r="E113" s="188"/>
      <c r="I113" s="180"/>
    </row>
    <row r="114" spans="1:9" ht="22.5" customHeight="1" x14ac:dyDescent="0.3">
      <c r="A114" s="1"/>
      <c r="E114" s="188"/>
      <c r="I114" s="180"/>
    </row>
    <row r="115" spans="1:9" ht="22.5" customHeight="1" x14ac:dyDescent="0.3">
      <c r="A115" s="1"/>
      <c r="E115" s="188"/>
      <c r="I115" s="180"/>
    </row>
    <row r="116" spans="1:9" ht="22.5" customHeight="1" x14ac:dyDescent="0.3">
      <c r="A116" s="1"/>
      <c r="E116" s="188"/>
      <c r="I116" s="180"/>
    </row>
    <row r="117" spans="1:9" ht="22.5" customHeight="1" x14ac:dyDescent="0.3">
      <c r="A117" s="1"/>
      <c r="E117" s="188"/>
      <c r="I117" s="180"/>
    </row>
    <row r="118" spans="1:9" ht="22.5" customHeight="1" x14ac:dyDescent="0.3">
      <c r="A118" s="1"/>
      <c r="E118" s="188"/>
      <c r="I118" s="180"/>
    </row>
    <row r="119" spans="1:9" ht="22.5" customHeight="1" x14ac:dyDescent="0.3">
      <c r="A119" s="1"/>
      <c r="E119" s="188"/>
      <c r="I119" s="180"/>
    </row>
    <row r="120" spans="1:9" ht="22.5" customHeight="1" x14ac:dyDescent="0.3">
      <c r="A120" s="1"/>
      <c r="E120" s="188"/>
      <c r="I120" s="180"/>
    </row>
    <row r="121" spans="1:9" ht="22.5" customHeight="1" x14ac:dyDescent="0.3">
      <c r="A121" s="1"/>
      <c r="E121" s="188"/>
      <c r="I121" s="180"/>
    </row>
    <row r="122" spans="1:9" ht="22.5" customHeight="1" x14ac:dyDescent="0.3">
      <c r="A122" s="1"/>
      <c r="E122" s="188"/>
      <c r="I122" s="180"/>
    </row>
    <row r="123" spans="1:9" ht="22.5" customHeight="1" x14ac:dyDescent="0.3">
      <c r="A123" s="1"/>
      <c r="E123" s="188"/>
      <c r="I123" s="180"/>
    </row>
    <row r="124" spans="1:9" ht="22.5" customHeight="1" x14ac:dyDescent="0.3">
      <c r="A124" s="1"/>
      <c r="E124" s="188"/>
      <c r="I124" s="180"/>
    </row>
    <row r="125" spans="1:9" ht="22.5" customHeight="1" x14ac:dyDescent="0.3">
      <c r="A125" s="1"/>
      <c r="E125" s="188"/>
      <c r="I125" s="180"/>
    </row>
    <row r="126" spans="1:9" ht="22.5" customHeight="1" x14ac:dyDescent="0.3">
      <c r="A126" s="1"/>
      <c r="E126" s="188"/>
      <c r="I126" s="180"/>
    </row>
    <row r="127" spans="1:9" ht="22.5" customHeight="1" x14ac:dyDescent="0.3">
      <c r="A127" s="1"/>
      <c r="E127" s="188"/>
      <c r="I127" s="180"/>
    </row>
    <row r="128" spans="1:9" ht="22.5" customHeight="1" x14ac:dyDescent="0.3">
      <c r="A128" s="1"/>
      <c r="E128" s="188"/>
      <c r="I128" s="180"/>
    </row>
    <row r="129" spans="1:9" ht="22.5" customHeight="1" x14ac:dyDescent="0.3">
      <c r="A129" s="1"/>
      <c r="E129" s="188"/>
      <c r="I129" s="180"/>
    </row>
    <row r="130" spans="1:9" ht="22.5" customHeight="1" x14ac:dyDescent="0.3">
      <c r="A130" s="1"/>
      <c r="E130" s="188"/>
      <c r="I130" s="180"/>
    </row>
    <row r="131" spans="1:9" ht="22.5" customHeight="1" x14ac:dyDescent="0.3">
      <c r="A131" s="1"/>
      <c r="E131" s="188"/>
      <c r="I131" s="180"/>
    </row>
    <row r="132" spans="1:9" ht="22.5" customHeight="1" x14ac:dyDescent="0.3">
      <c r="A132" s="1"/>
      <c r="E132" s="188"/>
      <c r="I132" s="180"/>
    </row>
    <row r="133" spans="1:9" ht="22.5" customHeight="1" x14ac:dyDescent="0.3">
      <c r="A133" s="1"/>
      <c r="E133" s="188"/>
      <c r="I133" s="180"/>
    </row>
    <row r="134" spans="1:9" ht="22.5" customHeight="1" x14ac:dyDescent="0.3">
      <c r="A134" s="1"/>
      <c r="E134" s="188"/>
      <c r="I134" s="180"/>
    </row>
    <row r="135" spans="1:9" ht="22.5" customHeight="1" x14ac:dyDescent="0.3">
      <c r="A135" s="1"/>
      <c r="E135" s="188"/>
      <c r="I135" s="180"/>
    </row>
    <row r="136" spans="1:9" ht="22.5" customHeight="1" x14ac:dyDescent="0.3">
      <c r="A136" s="1"/>
      <c r="E136" s="188"/>
      <c r="I136" s="180"/>
    </row>
    <row r="137" spans="1:9" ht="22.5" customHeight="1" x14ac:dyDescent="0.3">
      <c r="A137" s="1"/>
      <c r="E137" s="188"/>
      <c r="I137" s="180"/>
    </row>
    <row r="138" spans="1:9" ht="22.5" customHeight="1" x14ac:dyDescent="0.3">
      <c r="A138" s="1"/>
      <c r="E138" s="188"/>
      <c r="I138" s="180"/>
    </row>
    <row r="139" spans="1:9" ht="22.5" customHeight="1" x14ac:dyDescent="0.3">
      <c r="A139" s="1"/>
      <c r="E139" s="188"/>
      <c r="I139" s="180"/>
    </row>
    <row r="140" spans="1:9" ht="22.5" customHeight="1" x14ac:dyDescent="0.3">
      <c r="A140" s="1"/>
      <c r="E140" s="188"/>
      <c r="I140" s="180"/>
    </row>
    <row r="141" spans="1:9" ht="22.5" customHeight="1" x14ac:dyDescent="0.3">
      <c r="A141" s="1"/>
      <c r="E141" s="188"/>
      <c r="I141" s="180"/>
    </row>
    <row r="142" spans="1:9" ht="22.5" customHeight="1" x14ac:dyDescent="0.3">
      <c r="A142" s="1"/>
      <c r="E142" s="188"/>
      <c r="I142" s="180"/>
    </row>
    <row r="143" spans="1:9" ht="22.5" customHeight="1" x14ac:dyDescent="0.3">
      <c r="A143" s="1"/>
      <c r="E143" s="188"/>
      <c r="I143" s="180"/>
    </row>
    <row r="144" spans="1:9" ht="22.5" customHeight="1" x14ac:dyDescent="0.3">
      <c r="A144" s="1"/>
      <c r="E144" s="188"/>
      <c r="I144" s="180"/>
    </row>
    <row r="145" spans="1:9" ht="22.5" customHeight="1" x14ac:dyDescent="0.3">
      <c r="A145" s="1"/>
      <c r="E145" s="188"/>
      <c r="I145" s="180"/>
    </row>
    <row r="146" spans="1:9" ht="22.5" customHeight="1" x14ac:dyDescent="0.3">
      <c r="A146" s="1"/>
      <c r="E146" s="188"/>
      <c r="I146" s="180"/>
    </row>
    <row r="147" spans="1:9" ht="22.5" customHeight="1" x14ac:dyDescent="0.3">
      <c r="A147" s="1"/>
      <c r="E147" s="188"/>
      <c r="I147" s="180"/>
    </row>
    <row r="148" spans="1:9" ht="22.5" customHeight="1" x14ac:dyDescent="0.3">
      <c r="A148" s="1"/>
      <c r="E148" s="188"/>
      <c r="I148" s="180"/>
    </row>
    <row r="149" spans="1:9" ht="22.5" customHeight="1" x14ac:dyDescent="0.3">
      <c r="A149" s="1"/>
      <c r="E149" s="188"/>
      <c r="I149" s="180"/>
    </row>
    <row r="150" spans="1:9" ht="22.5" customHeight="1" x14ac:dyDescent="0.3">
      <c r="A150" s="1"/>
      <c r="E150" s="188"/>
      <c r="I150" s="180"/>
    </row>
    <row r="151" spans="1:9" ht="22.5" customHeight="1" x14ac:dyDescent="0.3">
      <c r="A151" s="1"/>
      <c r="E151" s="188"/>
      <c r="I151" s="180"/>
    </row>
    <row r="152" spans="1:9" ht="22.5" customHeight="1" x14ac:dyDescent="0.3">
      <c r="A152" s="1"/>
      <c r="E152" s="188"/>
      <c r="I152" s="180"/>
    </row>
    <row r="153" spans="1:9" ht="22.5" customHeight="1" x14ac:dyDescent="0.3">
      <c r="A153" s="1"/>
      <c r="E153" s="188"/>
      <c r="I153" s="180"/>
    </row>
    <row r="154" spans="1:9" ht="22.5" customHeight="1" x14ac:dyDescent="0.3">
      <c r="A154" s="1"/>
      <c r="E154" s="188"/>
      <c r="I154" s="180"/>
    </row>
    <row r="155" spans="1:9" ht="22.5" customHeight="1" x14ac:dyDescent="0.3">
      <c r="A155" s="1"/>
      <c r="E155" s="188"/>
      <c r="I155" s="180"/>
    </row>
    <row r="156" spans="1:9" ht="22.5" customHeight="1" x14ac:dyDescent="0.3">
      <c r="A156" s="1"/>
      <c r="E156" s="188"/>
      <c r="I156" s="180"/>
    </row>
    <row r="157" spans="1:9" ht="22.5" customHeight="1" x14ac:dyDescent="0.3">
      <c r="A157" s="1"/>
      <c r="E157" s="188"/>
      <c r="I157" s="180"/>
    </row>
    <row r="158" spans="1:9" ht="22.5" customHeight="1" x14ac:dyDescent="0.3">
      <c r="A158" s="1"/>
      <c r="E158" s="188"/>
      <c r="I158" s="180"/>
    </row>
    <row r="159" spans="1:9" ht="22.5" customHeight="1" x14ac:dyDescent="0.3">
      <c r="A159" s="1"/>
      <c r="E159" s="188"/>
      <c r="I159" s="180"/>
    </row>
    <row r="160" spans="1:9" ht="22.5" customHeight="1" x14ac:dyDescent="0.3">
      <c r="A160" s="1"/>
      <c r="E160" s="188"/>
      <c r="I160" s="180"/>
    </row>
    <row r="161" spans="1:9" ht="22.5" customHeight="1" x14ac:dyDescent="0.3">
      <c r="A161" s="1"/>
      <c r="E161" s="188"/>
      <c r="I161" s="180"/>
    </row>
    <row r="162" spans="1:9" ht="22.5" customHeight="1" x14ac:dyDescent="0.3">
      <c r="A162" s="1"/>
      <c r="E162" s="188"/>
      <c r="I162" s="180"/>
    </row>
    <row r="163" spans="1:9" ht="22.5" customHeight="1" x14ac:dyDescent="0.3">
      <c r="A163" s="1"/>
      <c r="E163" s="188"/>
      <c r="I163" s="180"/>
    </row>
    <row r="164" spans="1:9" ht="22.5" customHeight="1" x14ac:dyDescent="0.3">
      <c r="A164" s="1"/>
      <c r="E164" s="188"/>
      <c r="I164" s="180"/>
    </row>
    <row r="165" spans="1:9" ht="22.5" customHeight="1" x14ac:dyDescent="0.3">
      <c r="A165" s="1"/>
      <c r="E165" s="188"/>
      <c r="I165" s="180"/>
    </row>
    <row r="166" spans="1:9" ht="22.5" customHeight="1" x14ac:dyDescent="0.3">
      <c r="A166" s="1"/>
      <c r="E166" s="188"/>
      <c r="I166" s="180"/>
    </row>
    <row r="167" spans="1:9" ht="22.5" customHeight="1" x14ac:dyDescent="0.3">
      <c r="A167" s="1"/>
      <c r="E167" s="188"/>
      <c r="I167" s="180"/>
    </row>
    <row r="168" spans="1:9" ht="22.5" customHeight="1" x14ac:dyDescent="0.3">
      <c r="A168" s="1"/>
      <c r="E168" s="188"/>
      <c r="I168" s="180"/>
    </row>
    <row r="169" spans="1:9" ht="22.5" customHeight="1" x14ac:dyDescent="0.3">
      <c r="A169" s="1"/>
      <c r="E169" s="188"/>
      <c r="I169" s="180"/>
    </row>
    <row r="170" spans="1:9" ht="22.5" customHeight="1" x14ac:dyDescent="0.3">
      <c r="A170" s="1"/>
      <c r="E170" s="188"/>
      <c r="I170" s="180"/>
    </row>
    <row r="171" spans="1:9" ht="22.5" customHeight="1" x14ac:dyDescent="0.3">
      <c r="A171" s="1"/>
      <c r="E171" s="188"/>
      <c r="I171" s="180"/>
    </row>
    <row r="172" spans="1:9" ht="22.5" customHeight="1" x14ac:dyDescent="0.3">
      <c r="A172" s="1"/>
      <c r="E172" s="188"/>
      <c r="I172" s="180"/>
    </row>
    <row r="173" spans="1:9" ht="22.5" customHeight="1" x14ac:dyDescent="0.3">
      <c r="A173" s="1"/>
      <c r="E173" s="188"/>
      <c r="I173" s="180"/>
    </row>
    <row r="174" spans="1:9" ht="22.5" customHeight="1" x14ac:dyDescent="0.3">
      <c r="A174" s="1"/>
      <c r="E174" s="188"/>
      <c r="I174" s="180"/>
    </row>
    <row r="175" spans="1:9" ht="22.5" customHeight="1" x14ac:dyDescent="0.3">
      <c r="A175" s="1"/>
      <c r="E175" s="188"/>
      <c r="I175" s="180"/>
    </row>
    <row r="176" spans="1:9" ht="22.5" customHeight="1" x14ac:dyDescent="0.3">
      <c r="A176" s="1"/>
      <c r="E176" s="188"/>
      <c r="I176" s="180"/>
    </row>
    <row r="177" spans="1:9" ht="22.5" customHeight="1" x14ac:dyDescent="0.3">
      <c r="A177" s="1"/>
      <c r="E177" s="188"/>
      <c r="I177" s="180"/>
    </row>
    <row r="178" spans="1:9" ht="22.5" customHeight="1" x14ac:dyDescent="0.3">
      <c r="A178" s="1"/>
      <c r="E178" s="188"/>
      <c r="I178" s="180"/>
    </row>
    <row r="179" spans="1:9" ht="22.5" customHeight="1" x14ac:dyDescent="0.3">
      <c r="A179" s="1"/>
      <c r="E179" s="188"/>
      <c r="I179" s="180"/>
    </row>
    <row r="180" spans="1:9" ht="22.5" customHeight="1" x14ac:dyDescent="0.3">
      <c r="A180" s="1"/>
      <c r="E180" s="188"/>
      <c r="I180" s="180"/>
    </row>
    <row r="181" spans="1:9" ht="22.5" customHeight="1" x14ac:dyDescent="0.3">
      <c r="A181" s="1"/>
      <c r="E181" s="188"/>
      <c r="I181" s="180"/>
    </row>
    <row r="182" spans="1:9" ht="22.5" customHeight="1" x14ac:dyDescent="0.3">
      <c r="A182" s="1"/>
      <c r="E182" s="188"/>
      <c r="I182" s="180"/>
    </row>
    <row r="183" spans="1:9" ht="22.5" customHeight="1" x14ac:dyDescent="0.3">
      <c r="A183" s="1"/>
      <c r="E183" s="188"/>
      <c r="I183" s="180"/>
    </row>
    <row r="184" spans="1:9" ht="22.5" customHeight="1" x14ac:dyDescent="0.3">
      <c r="A184" s="1"/>
      <c r="E184" s="188"/>
      <c r="I184" s="180"/>
    </row>
    <row r="185" spans="1:9" ht="22.5" customHeight="1" x14ac:dyDescent="0.3">
      <c r="A185" s="1"/>
      <c r="E185" s="188"/>
      <c r="I185" s="180"/>
    </row>
    <row r="186" spans="1:9" ht="22.5" customHeight="1" x14ac:dyDescent="0.3">
      <c r="A186" s="1"/>
      <c r="E186" s="188"/>
      <c r="I186" s="180"/>
    </row>
    <row r="187" spans="1:9" ht="22.5" customHeight="1" x14ac:dyDescent="0.3">
      <c r="A187" s="1"/>
      <c r="E187" s="188"/>
      <c r="I187" s="180"/>
    </row>
    <row r="188" spans="1:9" ht="22.5" customHeight="1" x14ac:dyDescent="0.3">
      <c r="A188" s="1"/>
      <c r="E188" s="188"/>
      <c r="I188" s="180"/>
    </row>
    <row r="189" spans="1:9" ht="22.5" customHeight="1" x14ac:dyDescent="0.3">
      <c r="A189" s="1"/>
      <c r="E189" s="188"/>
      <c r="I189" s="180"/>
    </row>
    <row r="190" spans="1:9" ht="22.5" customHeight="1" x14ac:dyDescent="0.3">
      <c r="A190" s="1"/>
      <c r="E190" s="188"/>
      <c r="I190" s="180"/>
    </row>
    <row r="191" spans="1:9" ht="22.5" customHeight="1" x14ac:dyDescent="0.3">
      <c r="A191" s="1"/>
      <c r="E191" s="188"/>
      <c r="I191" s="180"/>
    </row>
    <row r="192" spans="1:9" ht="22.5" customHeight="1" x14ac:dyDescent="0.3">
      <c r="A192" s="1"/>
      <c r="E192" s="188"/>
      <c r="I192" s="180"/>
    </row>
    <row r="193" spans="1:9" ht="22.5" customHeight="1" x14ac:dyDescent="0.3">
      <c r="A193" s="1"/>
      <c r="E193" s="188"/>
      <c r="I193" s="180"/>
    </row>
    <row r="194" spans="1:9" ht="22.5" customHeight="1" x14ac:dyDescent="0.3">
      <c r="A194" s="1"/>
      <c r="E194" s="188"/>
      <c r="I194" s="180"/>
    </row>
    <row r="195" spans="1:9" ht="22.5" customHeight="1" x14ac:dyDescent="0.3">
      <c r="A195" s="1"/>
      <c r="E195" s="188"/>
      <c r="I195" s="180"/>
    </row>
    <row r="196" spans="1:9" ht="22.5" customHeight="1" x14ac:dyDescent="0.3">
      <c r="A196" s="1"/>
      <c r="E196" s="188"/>
      <c r="I196" s="180"/>
    </row>
    <row r="197" spans="1:9" ht="22.5" customHeight="1" x14ac:dyDescent="0.3">
      <c r="A197" s="1"/>
      <c r="E197" s="188"/>
      <c r="I197" s="180"/>
    </row>
    <row r="198" spans="1:9" ht="22.5" customHeight="1" x14ac:dyDescent="0.3">
      <c r="A198" s="1"/>
      <c r="E198" s="188"/>
      <c r="I198" s="180"/>
    </row>
    <row r="199" spans="1:9" ht="22.5" customHeight="1" x14ac:dyDescent="0.3">
      <c r="A199" s="1"/>
      <c r="E199" s="188"/>
      <c r="I199" s="180"/>
    </row>
    <row r="200" spans="1:9" ht="22.5" customHeight="1" x14ac:dyDescent="0.3">
      <c r="A200" s="1"/>
      <c r="E200" s="188"/>
      <c r="I200" s="180"/>
    </row>
    <row r="201" spans="1:9" ht="22.5" customHeight="1" x14ac:dyDescent="0.3">
      <c r="A201" s="1"/>
      <c r="E201" s="188"/>
      <c r="I201" s="180"/>
    </row>
    <row r="202" spans="1:9" ht="22.5" customHeight="1" x14ac:dyDescent="0.3">
      <c r="A202" s="1"/>
      <c r="E202" s="188"/>
      <c r="I202" s="180"/>
    </row>
    <row r="203" spans="1:9" ht="22.5" customHeight="1" x14ac:dyDescent="0.3">
      <c r="A203" s="1"/>
      <c r="E203" s="188"/>
      <c r="I203" s="180"/>
    </row>
    <row r="204" spans="1:9" ht="22.5" customHeight="1" x14ac:dyDescent="0.3">
      <c r="A204" s="1"/>
      <c r="E204" s="188"/>
      <c r="I204" s="180"/>
    </row>
    <row r="205" spans="1:9" ht="22.5" customHeight="1" x14ac:dyDescent="0.3">
      <c r="A205" s="1"/>
      <c r="E205" s="188"/>
      <c r="I205" s="180"/>
    </row>
    <row r="206" spans="1:9" ht="22.5" customHeight="1" x14ac:dyDescent="0.3">
      <c r="A206" s="1"/>
      <c r="E206" s="188"/>
      <c r="I206" s="180"/>
    </row>
    <row r="207" spans="1:9" ht="22.5" customHeight="1" x14ac:dyDescent="0.3">
      <c r="A207" s="1"/>
      <c r="E207" s="188"/>
      <c r="I207" s="180"/>
    </row>
    <row r="208" spans="1:9" ht="22.5" customHeight="1" x14ac:dyDescent="0.3">
      <c r="A208" s="1"/>
      <c r="E208" s="188"/>
      <c r="I208" s="180"/>
    </row>
    <row r="209" spans="1:9" ht="22.5" customHeight="1" x14ac:dyDescent="0.3">
      <c r="A209" s="1"/>
      <c r="E209" s="188"/>
      <c r="I209" s="180"/>
    </row>
    <row r="210" spans="1:9" ht="22.5" customHeight="1" x14ac:dyDescent="0.3">
      <c r="A210" s="1"/>
      <c r="E210" s="188"/>
      <c r="I210" s="180"/>
    </row>
    <row r="211" spans="1:9" ht="22.5" customHeight="1" x14ac:dyDescent="0.3">
      <c r="A211" s="1"/>
      <c r="E211" s="188"/>
      <c r="I211" s="180"/>
    </row>
    <row r="212" spans="1:9" ht="22.5" customHeight="1" x14ac:dyDescent="0.3">
      <c r="A212" s="1"/>
      <c r="E212" s="188"/>
      <c r="I212" s="180"/>
    </row>
    <row r="213" spans="1:9" ht="22.5" customHeight="1" x14ac:dyDescent="0.3">
      <c r="A213" s="1"/>
      <c r="E213" s="188"/>
      <c r="I213" s="180"/>
    </row>
    <row r="214" spans="1:9" ht="22.5" customHeight="1" x14ac:dyDescent="0.3">
      <c r="A214" s="1"/>
      <c r="E214" s="188"/>
      <c r="I214" s="180"/>
    </row>
    <row r="215" spans="1:9" ht="22.5" customHeight="1" x14ac:dyDescent="0.3">
      <c r="A215" s="1"/>
      <c r="E215" s="188"/>
      <c r="I215" s="180"/>
    </row>
    <row r="216" spans="1:9" ht="22.5" customHeight="1" x14ac:dyDescent="0.3">
      <c r="A216" s="1"/>
      <c r="E216" s="188"/>
      <c r="I216" s="180"/>
    </row>
    <row r="217" spans="1:9" ht="22.5" customHeight="1" x14ac:dyDescent="0.3">
      <c r="A217" s="1"/>
      <c r="E217" s="188"/>
      <c r="I217" s="180"/>
    </row>
    <row r="218" spans="1:9" ht="22.5" customHeight="1" x14ac:dyDescent="0.3">
      <c r="A218" s="1"/>
      <c r="E218" s="188"/>
      <c r="I218" s="180"/>
    </row>
    <row r="219" spans="1:9" ht="22.5" customHeight="1" x14ac:dyDescent="0.3">
      <c r="A219" s="1"/>
      <c r="E219" s="188"/>
      <c r="I219" s="180"/>
    </row>
    <row r="220" spans="1:9" ht="22.5" customHeight="1" x14ac:dyDescent="0.3">
      <c r="A220" s="1"/>
      <c r="E220" s="188"/>
      <c r="I220" s="180"/>
    </row>
    <row r="221" spans="1:9" ht="22.5" customHeight="1" x14ac:dyDescent="0.3">
      <c r="A221" s="1"/>
      <c r="E221" s="188"/>
      <c r="I221" s="180"/>
    </row>
    <row r="222" spans="1:9" ht="22.5" customHeight="1" x14ac:dyDescent="0.3">
      <c r="A222" s="1"/>
      <c r="E222" s="188"/>
      <c r="I222" s="180"/>
    </row>
    <row r="223" spans="1:9" ht="22.5" customHeight="1" x14ac:dyDescent="0.3">
      <c r="A223" s="1"/>
      <c r="E223" s="188"/>
      <c r="I223" s="180"/>
    </row>
    <row r="224" spans="1:9" ht="22.5" customHeight="1" x14ac:dyDescent="0.3">
      <c r="A224" s="1"/>
      <c r="E224" s="188"/>
      <c r="I224" s="180"/>
    </row>
    <row r="225" spans="1:9" ht="22.5" customHeight="1" x14ac:dyDescent="0.3">
      <c r="A225" s="1"/>
      <c r="E225" s="188"/>
      <c r="I225" s="180"/>
    </row>
    <row r="226" spans="1:9" ht="22.5" customHeight="1" x14ac:dyDescent="0.3">
      <c r="A226" s="1"/>
      <c r="E226" s="188"/>
      <c r="I226" s="180"/>
    </row>
    <row r="227" spans="1:9" ht="22.5" customHeight="1" x14ac:dyDescent="0.3">
      <c r="A227" s="1"/>
      <c r="E227" s="188"/>
      <c r="I227" s="180"/>
    </row>
    <row r="228" spans="1:9" ht="22.5" customHeight="1" x14ac:dyDescent="0.3">
      <c r="A228" s="1"/>
      <c r="E228" s="188"/>
      <c r="I228" s="180"/>
    </row>
    <row r="229" spans="1:9" ht="22.5" customHeight="1" x14ac:dyDescent="0.3">
      <c r="A229" s="1"/>
      <c r="E229" s="188"/>
      <c r="I229" s="180"/>
    </row>
    <row r="230" spans="1:9" ht="22.5" customHeight="1" x14ac:dyDescent="0.3">
      <c r="A230" s="1"/>
      <c r="E230" s="188"/>
      <c r="I230" s="180"/>
    </row>
    <row r="231" spans="1:9" ht="22.5" customHeight="1" x14ac:dyDescent="0.3">
      <c r="A231" s="1"/>
      <c r="E231" s="188"/>
      <c r="I231" s="180"/>
    </row>
    <row r="232" spans="1:9" ht="22.5" customHeight="1" x14ac:dyDescent="0.3">
      <c r="A232" s="1"/>
      <c r="E232" s="188"/>
      <c r="I232" s="180"/>
    </row>
    <row r="233" spans="1:9" ht="22.5" customHeight="1" x14ac:dyDescent="0.3">
      <c r="A233" s="1"/>
      <c r="E233" s="188"/>
      <c r="I233" s="180"/>
    </row>
    <row r="234" spans="1:9" ht="22.5" customHeight="1" x14ac:dyDescent="0.3">
      <c r="A234" s="1"/>
      <c r="E234" s="188"/>
      <c r="I234" s="180"/>
    </row>
    <row r="235" spans="1:9" ht="22.5" customHeight="1" x14ac:dyDescent="0.3">
      <c r="A235" s="1"/>
      <c r="E235" s="188"/>
      <c r="I235" s="180"/>
    </row>
    <row r="236" spans="1:9" ht="22.5" customHeight="1" x14ac:dyDescent="0.3">
      <c r="A236" s="1"/>
      <c r="E236" s="188"/>
      <c r="I236" s="180"/>
    </row>
    <row r="237" spans="1:9" ht="22.5" customHeight="1" x14ac:dyDescent="0.3">
      <c r="A237" s="1"/>
      <c r="E237" s="188"/>
      <c r="I237" s="180"/>
    </row>
    <row r="238" spans="1:9" ht="22.5" customHeight="1" x14ac:dyDescent="0.3">
      <c r="A238" s="1"/>
      <c r="E238" s="188"/>
      <c r="I238" s="180"/>
    </row>
    <row r="239" spans="1:9" ht="22.5" customHeight="1" x14ac:dyDescent="0.3">
      <c r="A239" s="1"/>
      <c r="E239" s="188"/>
      <c r="I239" s="180"/>
    </row>
    <row r="240" spans="1:9" ht="22.5" customHeight="1" x14ac:dyDescent="0.3">
      <c r="A240" s="1"/>
      <c r="E240" s="188"/>
      <c r="I240" s="180"/>
    </row>
    <row r="241" spans="1:9" ht="22.5" customHeight="1" x14ac:dyDescent="0.3">
      <c r="A241" s="1"/>
      <c r="E241" s="188"/>
      <c r="I241" s="180"/>
    </row>
    <row r="242" spans="1:9" ht="22.5" customHeight="1" x14ac:dyDescent="0.3">
      <c r="A242" s="1"/>
      <c r="E242" s="188"/>
      <c r="I242" s="180"/>
    </row>
    <row r="243" spans="1:9" ht="22.5" customHeight="1" x14ac:dyDescent="0.3">
      <c r="A243" s="1"/>
      <c r="E243" s="188"/>
      <c r="I243" s="180"/>
    </row>
    <row r="244" spans="1:9" ht="22.5" customHeight="1" x14ac:dyDescent="0.3">
      <c r="A244" s="1"/>
      <c r="E244" s="188"/>
      <c r="I244" s="180"/>
    </row>
    <row r="245" spans="1:9" ht="22.5" customHeight="1" x14ac:dyDescent="0.3">
      <c r="A245" s="1"/>
      <c r="E245" s="188"/>
      <c r="I245" s="180"/>
    </row>
    <row r="246" spans="1:9" ht="22.5" customHeight="1" x14ac:dyDescent="0.3">
      <c r="A246" s="1"/>
      <c r="E246" s="188"/>
      <c r="I246" s="180"/>
    </row>
    <row r="247" spans="1:9" ht="22.5" customHeight="1" x14ac:dyDescent="0.3">
      <c r="A247" s="1"/>
      <c r="E247" s="188"/>
      <c r="I247" s="180"/>
    </row>
    <row r="248" spans="1:9" ht="22.5" customHeight="1" x14ac:dyDescent="0.3">
      <c r="A248" s="1"/>
      <c r="E248" s="188"/>
      <c r="I248" s="180"/>
    </row>
    <row r="249" spans="1:9" ht="22.5" customHeight="1" x14ac:dyDescent="0.3">
      <c r="A249" s="1"/>
      <c r="E249" s="188"/>
      <c r="I249" s="180"/>
    </row>
    <row r="250" spans="1:9" ht="22.5" customHeight="1" x14ac:dyDescent="0.3">
      <c r="A250" s="1"/>
      <c r="E250" s="188"/>
      <c r="I250" s="180"/>
    </row>
    <row r="251" spans="1:9" ht="22.5" customHeight="1" x14ac:dyDescent="0.3">
      <c r="A251" s="1"/>
      <c r="E251" s="188"/>
      <c r="I251" s="180"/>
    </row>
    <row r="252" spans="1:9" ht="22.5" customHeight="1" x14ac:dyDescent="0.3">
      <c r="A252" s="1"/>
      <c r="E252" s="188"/>
      <c r="I252" s="180"/>
    </row>
    <row r="253" spans="1:9" ht="22.5" customHeight="1" x14ac:dyDescent="0.3">
      <c r="A253" s="1"/>
      <c r="E253" s="188"/>
      <c r="I253" s="180"/>
    </row>
    <row r="254" spans="1:9" ht="22.5" customHeight="1" x14ac:dyDescent="0.3">
      <c r="A254" s="1"/>
      <c r="E254" s="188"/>
      <c r="I254" s="180"/>
    </row>
    <row r="255" spans="1:9" ht="22.5" customHeight="1" x14ac:dyDescent="0.3">
      <c r="A255" s="1"/>
      <c r="E255" s="188"/>
      <c r="I255" s="180"/>
    </row>
    <row r="256" spans="1:9" ht="22.5" customHeight="1" x14ac:dyDescent="0.3">
      <c r="A256" s="1"/>
      <c r="E256" s="188"/>
      <c r="I256" s="180"/>
    </row>
    <row r="257" spans="1:9" ht="22.5" customHeight="1" x14ac:dyDescent="0.3">
      <c r="A257" s="1"/>
      <c r="E257" s="188"/>
      <c r="I257" s="180"/>
    </row>
    <row r="258" spans="1:9" ht="22.5" customHeight="1" x14ac:dyDescent="0.3">
      <c r="A258" s="1"/>
      <c r="E258" s="188"/>
      <c r="I258" s="180"/>
    </row>
    <row r="259" spans="1:9" ht="22.5" customHeight="1" x14ac:dyDescent="0.3">
      <c r="A259" s="1"/>
      <c r="E259" s="188"/>
      <c r="I259" s="180"/>
    </row>
    <row r="260" spans="1:9" ht="22.5" customHeight="1" x14ac:dyDescent="0.3">
      <c r="A260" s="1"/>
      <c r="E260" s="188"/>
      <c r="I260" s="180"/>
    </row>
    <row r="261" spans="1:9" ht="22.5" customHeight="1" x14ac:dyDescent="0.3">
      <c r="A261" s="1"/>
      <c r="E261" s="188"/>
      <c r="I261" s="180"/>
    </row>
    <row r="262" spans="1:9" ht="22.5" customHeight="1" x14ac:dyDescent="0.3">
      <c r="A262" s="1"/>
      <c r="E262" s="188"/>
      <c r="I262" s="180"/>
    </row>
    <row r="263" spans="1:9" ht="22.5" customHeight="1" x14ac:dyDescent="0.3">
      <c r="A263" s="1"/>
      <c r="E263" s="188"/>
      <c r="I263" s="180"/>
    </row>
    <row r="264" spans="1:9" ht="22.5" customHeight="1" x14ac:dyDescent="0.3">
      <c r="A264" s="1"/>
      <c r="E264" s="188"/>
      <c r="I264" s="180"/>
    </row>
    <row r="265" spans="1:9" ht="22.5" customHeight="1" x14ac:dyDescent="0.3">
      <c r="A265" s="1"/>
      <c r="E265" s="188"/>
      <c r="I265" s="180"/>
    </row>
    <row r="266" spans="1:9" ht="22.5" customHeight="1" x14ac:dyDescent="0.3">
      <c r="A266" s="1"/>
      <c r="E266" s="188"/>
      <c r="I266" s="180"/>
    </row>
    <row r="267" spans="1:9" ht="22.5" customHeight="1" x14ac:dyDescent="0.3">
      <c r="A267" s="1"/>
      <c r="E267" s="188"/>
      <c r="I267" s="180"/>
    </row>
    <row r="268" spans="1:9" ht="22.5" customHeight="1" x14ac:dyDescent="0.3">
      <c r="A268" s="1"/>
      <c r="E268" s="188"/>
      <c r="I268" s="180"/>
    </row>
    <row r="269" spans="1:9" ht="22.5" customHeight="1" x14ac:dyDescent="0.3">
      <c r="A269" s="1"/>
      <c r="E269" s="188"/>
      <c r="I269" s="180"/>
    </row>
    <row r="270" spans="1:9" ht="22.5" customHeight="1" x14ac:dyDescent="0.3">
      <c r="A270" s="1"/>
      <c r="E270" s="188"/>
      <c r="I270" s="180"/>
    </row>
    <row r="271" spans="1:9" ht="22.5" customHeight="1" x14ac:dyDescent="0.3">
      <c r="A271" s="1"/>
      <c r="E271" s="188"/>
      <c r="I271" s="180"/>
    </row>
    <row r="272" spans="1:9" ht="22.5" customHeight="1" x14ac:dyDescent="0.3">
      <c r="A272" s="1"/>
      <c r="E272" s="188"/>
      <c r="I272" s="180"/>
    </row>
    <row r="273" spans="1:9" ht="22.5" customHeight="1" x14ac:dyDescent="0.3">
      <c r="A273" s="1"/>
      <c r="E273" s="188"/>
      <c r="I273" s="180"/>
    </row>
    <row r="274" spans="1:9" ht="22.5" customHeight="1" x14ac:dyDescent="0.3">
      <c r="A274" s="1"/>
      <c r="E274" s="188"/>
      <c r="I274" s="180"/>
    </row>
    <row r="275" spans="1:9" ht="22.5" customHeight="1" x14ac:dyDescent="0.3">
      <c r="A275" s="1"/>
      <c r="E275" s="188"/>
      <c r="I275" s="180"/>
    </row>
    <row r="276" spans="1:9" ht="22.5" customHeight="1" x14ac:dyDescent="0.3">
      <c r="A276" s="1"/>
      <c r="E276" s="188"/>
      <c r="I276" s="180"/>
    </row>
    <row r="277" spans="1:9" ht="22.5" customHeight="1" x14ac:dyDescent="0.3">
      <c r="A277" s="1"/>
      <c r="E277" s="188"/>
      <c r="I277" s="180"/>
    </row>
    <row r="278" spans="1:9" ht="22.5" customHeight="1" x14ac:dyDescent="0.3">
      <c r="A278" s="1"/>
      <c r="E278" s="188"/>
      <c r="I278" s="180"/>
    </row>
    <row r="279" spans="1:9" ht="22.5" customHeight="1" x14ac:dyDescent="0.3">
      <c r="A279" s="1"/>
      <c r="E279" s="188"/>
      <c r="I279" s="180"/>
    </row>
    <row r="280" spans="1:9" ht="22.5" customHeight="1" x14ac:dyDescent="0.3">
      <c r="A280" s="1"/>
      <c r="E280" s="188"/>
      <c r="I280" s="180"/>
    </row>
    <row r="281" spans="1:9" ht="22.5" customHeight="1" x14ac:dyDescent="0.3">
      <c r="A281" s="1"/>
      <c r="E281" s="188"/>
      <c r="I281" s="180"/>
    </row>
    <row r="282" spans="1:9" ht="22.5" customHeight="1" x14ac:dyDescent="0.3">
      <c r="A282" s="1"/>
      <c r="E282" s="188"/>
      <c r="I282" s="180"/>
    </row>
    <row r="283" spans="1:9" ht="22.5" customHeight="1" x14ac:dyDescent="0.3">
      <c r="A283" s="1"/>
      <c r="E283" s="188"/>
      <c r="I283" s="180"/>
    </row>
    <row r="284" spans="1:9" ht="22.5" customHeight="1" x14ac:dyDescent="0.3">
      <c r="A284" s="1"/>
      <c r="E284" s="188"/>
      <c r="I284" s="180"/>
    </row>
    <row r="285" spans="1:9" ht="22.5" customHeight="1" x14ac:dyDescent="0.3">
      <c r="A285" s="1"/>
      <c r="E285" s="188"/>
      <c r="I285" s="180"/>
    </row>
    <row r="286" spans="1:9" ht="22.5" customHeight="1" x14ac:dyDescent="0.3">
      <c r="A286" s="1"/>
      <c r="E286" s="188"/>
      <c r="I286" s="180"/>
    </row>
    <row r="287" spans="1:9" ht="22.5" customHeight="1" x14ac:dyDescent="0.3">
      <c r="A287" s="1"/>
      <c r="E287" s="188"/>
      <c r="I287" s="180"/>
    </row>
    <row r="288" spans="1:9" ht="22.5" customHeight="1" x14ac:dyDescent="0.3">
      <c r="A288" s="1"/>
      <c r="E288" s="188"/>
      <c r="I288" s="180"/>
    </row>
    <row r="289" spans="1:9" ht="22.5" customHeight="1" x14ac:dyDescent="0.3">
      <c r="A289" s="1"/>
      <c r="E289" s="188"/>
      <c r="I289" s="180"/>
    </row>
    <row r="290" spans="1:9" ht="22.5" customHeight="1" x14ac:dyDescent="0.3">
      <c r="A290" s="1"/>
      <c r="E290" s="188"/>
      <c r="I290" s="180"/>
    </row>
    <row r="291" spans="1:9" ht="22.5" customHeight="1" x14ac:dyDescent="0.3">
      <c r="A291" s="1"/>
      <c r="E291" s="188"/>
      <c r="I291" s="180"/>
    </row>
    <row r="292" spans="1:9" ht="22.5" customHeight="1" x14ac:dyDescent="0.3">
      <c r="A292" s="1"/>
      <c r="E292" s="188"/>
      <c r="I292" s="180"/>
    </row>
    <row r="293" spans="1:9" ht="22.5" customHeight="1" x14ac:dyDescent="0.3">
      <c r="A293" s="1"/>
      <c r="E293" s="188"/>
      <c r="I293" s="180"/>
    </row>
    <row r="294" spans="1:9" ht="22.5" customHeight="1" x14ac:dyDescent="0.3">
      <c r="A294" s="1"/>
      <c r="E294" s="188"/>
      <c r="I294" s="180"/>
    </row>
    <row r="295" spans="1:9" ht="22.5" customHeight="1" x14ac:dyDescent="0.3">
      <c r="A295" s="1"/>
      <c r="E295" s="188"/>
      <c r="I295" s="180"/>
    </row>
    <row r="296" spans="1:9" ht="22.5" customHeight="1" x14ac:dyDescent="0.3">
      <c r="A296" s="1"/>
      <c r="E296" s="188"/>
      <c r="I296" s="180"/>
    </row>
    <row r="297" spans="1:9" ht="22.5" customHeight="1" x14ac:dyDescent="0.3">
      <c r="A297" s="1"/>
      <c r="E297" s="188"/>
      <c r="I297" s="180"/>
    </row>
    <row r="298" spans="1:9" ht="22.5" customHeight="1" x14ac:dyDescent="0.3">
      <c r="A298" s="1"/>
      <c r="E298" s="188"/>
      <c r="I298" s="180"/>
    </row>
    <row r="299" spans="1:9" ht="22.5" customHeight="1" x14ac:dyDescent="0.3">
      <c r="A299" s="1"/>
      <c r="E299" s="188"/>
      <c r="I299" s="180"/>
    </row>
    <row r="300" spans="1:9" ht="22.5" customHeight="1" x14ac:dyDescent="0.3">
      <c r="A300" s="1"/>
      <c r="E300" s="188"/>
      <c r="I300" s="180"/>
    </row>
    <row r="301" spans="1:9" ht="22.5" customHeight="1" x14ac:dyDescent="0.3">
      <c r="A301" s="1"/>
      <c r="E301" s="188"/>
      <c r="I301" s="180"/>
    </row>
    <row r="302" spans="1:9" ht="22.5" customHeight="1" x14ac:dyDescent="0.3">
      <c r="A302" s="1"/>
      <c r="E302" s="188"/>
      <c r="I302" s="180"/>
    </row>
    <row r="303" spans="1:9" ht="22.5" customHeight="1" x14ac:dyDescent="0.3">
      <c r="A303" s="1"/>
      <c r="E303" s="188"/>
      <c r="I303" s="180"/>
    </row>
    <row r="304" spans="1:9" ht="22.5" customHeight="1" x14ac:dyDescent="0.3">
      <c r="A304" s="1"/>
      <c r="E304" s="188"/>
      <c r="I304" s="180"/>
    </row>
    <row r="305" spans="1:9" ht="22.5" customHeight="1" x14ac:dyDescent="0.3">
      <c r="A305" s="1"/>
      <c r="E305" s="188"/>
      <c r="I305" s="180"/>
    </row>
    <row r="306" spans="1:9" ht="22.5" customHeight="1" x14ac:dyDescent="0.3">
      <c r="A306" s="1"/>
      <c r="E306" s="188"/>
      <c r="I306" s="180"/>
    </row>
    <row r="307" spans="1:9" ht="22.5" customHeight="1" x14ac:dyDescent="0.3">
      <c r="A307" s="1"/>
      <c r="E307" s="188"/>
      <c r="I307" s="180"/>
    </row>
    <row r="308" spans="1:9" ht="22.5" customHeight="1" x14ac:dyDescent="0.3">
      <c r="A308" s="1"/>
      <c r="E308" s="188"/>
      <c r="I308" s="180"/>
    </row>
    <row r="309" spans="1:9" ht="22.5" customHeight="1" x14ac:dyDescent="0.3">
      <c r="A309" s="1"/>
      <c r="E309" s="188"/>
      <c r="I309" s="180"/>
    </row>
    <row r="310" spans="1:9" ht="22.5" customHeight="1" x14ac:dyDescent="0.3">
      <c r="A310" s="1"/>
      <c r="E310" s="188"/>
      <c r="I310" s="180"/>
    </row>
    <row r="311" spans="1:9" ht="22.5" customHeight="1" x14ac:dyDescent="0.3">
      <c r="A311" s="1"/>
      <c r="E311" s="188"/>
      <c r="I311" s="180"/>
    </row>
    <row r="312" spans="1:9" ht="22.5" customHeight="1" x14ac:dyDescent="0.3">
      <c r="A312" s="1"/>
      <c r="E312" s="188"/>
      <c r="I312" s="180"/>
    </row>
    <row r="313" spans="1:9" ht="22.5" customHeight="1" x14ac:dyDescent="0.3">
      <c r="A313" s="1"/>
      <c r="E313" s="188"/>
      <c r="I313" s="180"/>
    </row>
    <row r="314" spans="1:9" ht="22.5" customHeight="1" x14ac:dyDescent="0.3">
      <c r="A314" s="1"/>
      <c r="E314" s="188"/>
      <c r="I314" s="180"/>
    </row>
    <row r="315" spans="1:9" ht="22.5" customHeight="1" x14ac:dyDescent="0.3">
      <c r="A315" s="1"/>
      <c r="E315" s="188"/>
      <c r="I315" s="180"/>
    </row>
    <row r="316" spans="1:9" ht="22.5" customHeight="1" x14ac:dyDescent="0.3">
      <c r="A316" s="1"/>
      <c r="E316" s="188"/>
      <c r="I316" s="180"/>
    </row>
    <row r="317" spans="1:9" ht="22.5" customHeight="1" x14ac:dyDescent="0.3">
      <c r="A317" s="1"/>
      <c r="E317" s="188"/>
      <c r="I317" s="180"/>
    </row>
    <row r="318" spans="1:9" ht="22.5" customHeight="1" x14ac:dyDescent="0.3">
      <c r="A318" s="1"/>
      <c r="E318" s="188"/>
      <c r="I318" s="180"/>
    </row>
    <row r="319" spans="1:9" ht="22.5" customHeight="1" x14ac:dyDescent="0.3">
      <c r="A319" s="1"/>
      <c r="E319" s="188"/>
      <c r="I319" s="180"/>
    </row>
    <row r="320" spans="1:9" ht="22.5" customHeight="1" x14ac:dyDescent="0.3">
      <c r="A320" s="1"/>
      <c r="E320" s="188"/>
      <c r="I320" s="180"/>
    </row>
    <row r="321" spans="1:9" ht="22.5" customHeight="1" x14ac:dyDescent="0.3">
      <c r="A321" s="1"/>
      <c r="E321" s="188"/>
      <c r="I321" s="180"/>
    </row>
    <row r="322" spans="1:9" ht="22.5" customHeight="1" x14ac:dyDescent="0.3">
      <c r="A322" s="1"/>
      <c r="E322" s="188"/>
      <c r="I322" s="180"/>
    </row>
    <row r="323" spans="1:9" ht="22.5" customHeight="1" x14ac:dyDescent="0.3">
      <c r="A323" s="1"/>
      <c r="E323" s="188"/>
      <c r="I323" s="180"/>
    </row>
    <row r="324" spans="1:9" ht="22.5" customHeight="1" x14ac:dyDescent="0.3">
      <c r="A324" s="1"/>
      <c r="E324" s="188"/>
      <c r="I324" s="180"/>
    </row>
    <row r="325" spans="1:9" ht="22.5" customHeight="1" x14ac:dyDescent="0.3">
      <c r="A325" s="1"/>
      <c r="E325" s="188"/>
      <c r="I325" s="180"/>
    </row>
    <row r="326" spans="1:9" ht="22.5" customHeight="1" x14ac:dyDescent="0.3">
      <c r="A326" s="1"/>
      <c r="E326" s="188"/>
      <c r="I326" s="180"/>
    </row>
    <row r="327" spans="1:9" ht="22.5" customHeight="1" x14ac:dyDescent="0.3">
      <c r="A327" s="1"/>
      <c r="E327" s="188"/>
      <c r="I327" s="180"/>
    </row>
    <row r="328" spans="1:9" ht="22.5" customHeight="1" x14ac:dyDescent="0.3">
      <c r="A328" s="1"/>
      <c r="E328" s="188"/>
      <c r="I328" s="180"/>
    </row>
    <row r="329" spans="1:9" ht="22.5" customHeight="1" x14ac:dyDescent="0.3">
      <c r="A329" s="1"/>
      <c r="E329" s="188"/>
      <c r="I329" s="180"/>
    </row>
    <row r="330" spans="1:9" ht="22.5" customHeight="1" x14ac:dyDescent="0.3">
      <c r="A330" s="1"/>
      <c r="E330" s="188"/>
      <c r="I330" s="180"/>
    </row>
    <row r="331" spans="1:9" ht="22.5" customHeight="1" x14ac:dyDescent="0.3">
      <c r="A331" s="1"/>
      <c r="E331" s="188"/>
      <c r="I331" s="180"/>
    </row>
    <row r="332" spans="1:9" ht="22.5" customHeight="1" x14ac:dyDescent="0.3">
      <c r="A332" s="1"/>
      <c r="E332" s="188"/>
      <c r="I332" s="180"/>
    </row>
    <row r="333" spans="1:9" ht="22.5" customHeight="1" x14ac:dyDescent="0.3">
      <c r="A333" s="1"/>
      <c r="E333" s="188"/>
      <c r="I333" s="180"/>
    </row>
    <row r="334" spans="1:9" ht="22.5" customHeight="1" x14ac:dyDescent="0.3">
      <c r="A334" s="1"/>
      <c r="E334" s="188"/>
      <c r="I334" s="180"/>
    </row>
    <row r="335" spans="1:9" ht="22.5" customHeight="1" x14ac:dyDescent="0.3">
      <c r="A335" s="1"/>
      <c r="E335" s="188"/>
      <c r="I335" s="180"/>
    </row>
    <row r="336" spans="1:9" ht="22.5" customHeight="1" x14ac:dyDescent="0.3">
      <c r="A336" s="1"/>
      <c r="E336" s="188"/>
      <c r="I336" s="180"/>
    </row>
    <row r="337" spans="1:9" ht="22.5" customHeight="1" x14ac:dyDescent="0.3">
      <c r="A337" s="1"/>
      <c r="E337" s="188"/>
      <c r="I337" s="180"/>
    </row>
    <row r="338" spans="1:9" ht="22.5" customHeight="1" x14ac:dyDescent="0.3">
      <c r="A338" s="1"/>
      <c r="E338" s="188"/>
      <c r="I338" s="180"/>
    </row>
    <row r="339" spans="1:9" ht="22.5" customHeight="1" x14ac:dyDescent="0.3">
      <c r="A339" s="1"/>
      <c r="E339" s="188"/>
      <c r="I339" s="180"/>
    </row>
    <row r="340" spans="1:9" ht="22.5" customHeight="1" x14ac:dyDescent="0.3">
      <c r="A340" s="1"/>
      <c r="E340" s="188"/>
      <c r="I340" s="180"/>
    </row>
    <row r="341" spans="1:9" ht="22.5" customHeight="1" x14ac:dyDescent="0.3">
      <c r="A341" s="1"/>
      <c r="E341" s="188"/>
      <c r="I341" s="180"/>
    </row>
    <row r="342" spans="1:9" ht="22.5" customHeight="1" x14ac:dyDescent="0.3">
      <c r="A342" s="1"/>
      <c r="E342" s="188"/>
      <c r="I342" s="180"/>
    </row>
    <row r="343" spans="1:9" ht="22.5" customHeight="1" x14ac:dyDescent="0.3">
      <c r="A343" s="1"/>
      <c r="E343" s="188"/>
      <c r="I343" s="180"/>
    </row>
    <row r="344" spans="1:9" ht="22.5" customHeight="1" x14ac:dyDescent="0.3">
      <c r="A344" s="1"/>
      <c r="E344" s="188"/>
      <c r="I344" s="180"/>
    </row>
    <row r="345" spans="1:9" ht="22.5" customHeight="1" x14ac:dyDescent="0.3">
      <c r="A345" s="1"/>
      <c r="E345" s="188"/>
      <c r="I345" s="180"/>
    </row>
    <row r="346" spans="1:9" ht="22.5" customHeight="1" x14ac:dyDescent="0.3">
      <c r="A346" s="1"/>
      <c r="E346" s="188"/>
      <c r="I346" s="180"/>
    </row>
    <row r="347" spans="1:9" ht="22.5" customHeight="1" x14ac:dyDescent="0.3">
      <c r="A347" s="1"/>
      <c r="E347" s="188"/>
      <c r="I347" s="180"/>
    </row>
    <row r="348" spans="1:9" ht="22.5" customHeight="1" x14ac:dyDescent="0.3">
      <c r="A348" s="1"/>
      <c r="E348" s="188"/>
      <c r="I348" s="180"/>
    </row>
    <row r="349" spans="1:9" ht="22.5" customHeight="1" x14ac:dyDescent="0.3">
      <c r="A349" s="1"/>
      <c r="E349" s="188"/>
      <c r="I349" s="180"/>
    </row>
    <row r="350" spans="1:9" ht="22.5" customHeight="1" x14ac:dyDescent="0.3">
      <c r="A350" s="1"/>
      <c r="E350" s="188"/>
      <c r="I350" s="180"/>
    </row>
    <row r="351" spans="1:9" ht="22.5" customHeight="1" x14ac:dyDescent="0.3">
      <c r="A351" s="1"/>
      <c r="E351" s="188"/>
      <c r="I351" s="180"/>
    </row>
    <row r="352" spans="1:9" ht="22.5" customHeight="1" x14ac:dyDescent="0.3">
      <c r="A352" s="1"/>
      <c r="E352" s="188"/>
      <c r="I352" s="180"/>
    </row>
    <row r="353" spans="1:9" ht="22.5" customHeight="1" x14ac:dyDescent="0.3">
      <c r="A353" s="1"/>
      <c r="E353" s="188"/>
      <c r="I353" s="180"/>
    </row>
    <row r="354" spans="1:9" ht="22.5" customHeight="1" x14ac:dyDescent="0.3">
      <c r="A354" s="1"/>
      <c r="E354" s="188"/>
      <c r="I354" s="180"/>
    </row>
    <row r="355" spans="1:9" ht="22.5" customHeight="1" x14ac:dyDescent="0.3">
      <c r="A355" s="1"/>
      <c r="E355" s="188"/>
      <c r="I355" s="180"/>
    </row>
    <row r="356" spans="1:9" ht="22.5" customHeight="1" x14ac:dyDescent="0.3">
      <c r="A356" s="1"/>
      <c r="E356" s="188"/>
      <c r="I356" s="180"/>
    </row>
    <row r="357" spans="1:9" ht="22.5" customHeight="1" x14ac:dyDescent="0.3">
      <c r="A357" s="1"/>
      <c r="E357" s="188"/>
      <c r="I357" s="180"/>
    </row>
    <row r="358" spans="1:9" ht="22.5" customHeight="1" x14ac:dyDescent="0.3">
      <c r="A358" s="1"/>
      <c r="E358" s="188"/>
      <c r="I358" s="180"/>
    </row>
    <row r="359" spans="1:9" ht="22.5" customHeight="1" x14ac:dyDescent="0.3">
      <c r="A359" s="1"/>
      <c r="E359" s="188"/>
      <c r="I359" s="180"/>
    </row>
    <row r="360" spans="1:9" ht="22.5" customHeight="1" x14ac:dyDescent="0.3">
      <c r="A360" s="1"/>
      <c r="E360" s="188"/>
      <c r="I360" s="180"/>
    </row>
    <row r="361" spans="1:9" ht="22.5" customHeight="1" x14ac:dyDescent="0.3">
      <c r="A361" s="1"/>
      <c r="E361" s="188"/>
      <c r="I361" s="180"/>
    </row>
    <row r="362" spans="1:9" ht="22.5" customHeight="1" x14ac:dyDescent="0.3">
      <c r="A362" s="1"/>
      <c r="E362" s="188"/>
      <c r="I362" s="180"/>
    </row>
    <row r="363" spans="1:9" ht="22.5" customHeight="1" x14ac:dyDescent="0.3">
      <c r="A363" s="1"/>
      <c r="E363" s="188"/>
      <c r="I363" s="180"/>
    </row>
    <row r="364" spans="1:9" ht="22.5" customHeight="1" x14ac:dyDescent="0.3">
      <c r="A364" s="1"/>
      <c r="E364" s="188"/>
      <c r="I364" s="180"/>
    </row>
    <row r="365" spans="1:9" ht="22.5" customHeight="1" x14ac:dyDescent="0.3">
      <c r="A365" s="1"/>
      <c r="E365" s="188"/>
      <c r="I365" s="180"/>
    </row>
    <row r="366" spans="1:9" ht="22.5" customHeight="1" x14ac:dyDescent="0.3">
      <c r="A366" s="1"/>
      <c r="E366" s="188"/>
      <c r="I366" s="180"/>
    </row>
    <row r="367" spans="1:9" ht="22.5" customHeight="1" x14ac:dyDescent="0.3">
      <c r="A367" s="1"/>
      <c r="E367" s="188"/>
      <c r="I367" s="180"/>
    </row>
    <row r="368" spans="1:9" ht="22.5" customHeight="1" x14ac:dyDescent="0.3">
      <c r="A368" s="1"/>
      <c r="E368" s="188"/>
      <c r="I368" s="180"/>
    </row>
    <row r="369" spans="1:9" ht="22.5" customHeight="1" x14ac:dyDescent="0.3">
      <c r="A369" s="1"/>
      <c r="E369" s="188"/>
      <c r="I369" s="180"/>
    </row>
    <row r="370" spans="1:9" ht="22.5" customHeight="1" x14ac:dyDescent="0.3">
      <c r="A370" s="1"/>
      <c r="E370" s="188"/>
      <c r="I370" s="180"/>
    </row>
    <row r="371" spans="1:9" ht="22.5" customHeight="1" x14ac:dyDescent="0.3">
      <c r="A371" s="1"/>
      <c r="E371" s="188"/>
      <c r="I371" s="180"/>
    </row>
    <row r="372" spans="1:9" ht="22.5" customHeight="1" x14ac:dyDescent="0.3">
      <c r="A372" s="1"/>
      <c r="E372" s="188"/>
      <c r="I372" s="180"/>
    </row>
    <row r="373" spans="1:9" ht="22.5" customHeight="1" x14ac:dyDescent="0.3">
      <c r="A373" s="1"/>
      <c r="E373" s="188"/>
      <c r="I373" s="180"/>
    </row>
    <row r="374" spans="1:9" ht="22.5" customHeight="1" x14ac:dyDescent="0.3">
      <c r="A374" s="1"/>
      <c r="E374" s="188"/>
      <c r="I374" s="180"/>
    </row>
    <row r="375" spans="1:9" ht="22.5" customHeight="1" x14ac:dyDescent="0.3">
      <c r="A375" s="1"/>
      <c r="E375" s="188"/>
      <c r="I375" s="180"/>
    </row>
    <row r="376" spans="1:9" ht="22.5" customHeight="1" x14ac:dyDescent="0.3">
      <c r="A376" s="1"/>
      <c r="E376" s="188"/>
      <c r="I376" s="180"/>
    </row>
    <row r="377" spans="1:9" ht="22.5" customHeight="1" x14ac:dyDescent="0.3">
      <c r="A377" s="1"/>
      <c r="E377" s="188"/>
      <c r="I377" s="180"/>
    </row>
    <row r="378" spans="1:9" ht="22.5" customHeight="1" x14ac:dyDescent="0.3">
      <c r="A378" s="1"/>
      <c r="E378" s="188"/>
      <c r="I378" s="180"/>
    </row>
    <row r="379" spans="1:9" ht="22.5" customHeight="1" x14ac:dyDescent="0.3">
      <c r="A379" s="1"/>
      <c r="E379" s="188"/>
      <c r="I379" s="180"/>
    </row>
    <row r="380" spans="1:9" ht="22.5" customHeight="1" x14ac:dyDescent="0.3">
      <c r="A380" s="1"/>
      <c r="E380" s="188"/>
      <c r="I380" s="180"/>
    </row>
    <row r="381" spans="1:9" ht="22.5" customHeight="1" x14ac:dyDescent="0.3">
      <c r="A381" s="1"/>
      <c r="E381" s="188"/>
      <c r="I381" s="180"/>
    </row>
    <row r="382" spans="1:9" ht="22.5" customHeight="1" x14ac:dyDescent="0.3">
      <c r="A382" s="1"/>
      <c r="E382" s="188"/>
      <c r="I382" s="180"/>
    </row>
    <row r="383" spans="1:9" ht="22.5" customHeight="1" x14ac:dyDescent="0.3">
      <c r="A383" s="1"/>
      <c r="E383" s="188"/>
      <c r="I383" s="180"/>
    </row>
    <row r="384" spans="1:9" ht="22.5" customHeight="1" x14ac:dyDescent="0.3">
      <c r="A384" s="1"/>
      <c r="E384" s="188"/>
      <c r="I384" s="180"/>
    </row>
    <row r="385" spans="1:9" ht="22.5" customHeight="1" x14ac:dyDescent="0.3">
      <c r="A385" s="1"/>
      <c r="E385" s="188"/>
      <c r="I385" s="180"/>
    </row>
    <row r="386" spans="1:9" ht="22.5" customHeight="1" x14ac:dyDescent="0.3">
      <c r="A386" s="1"/>
      <c r="E386" s="188"/>
      <c r="I386" s="180"/>
    </row>
    <row r="387" spans="1:9" ht="22.5" customHeight="1" x14ac:dyDescent="0.3">
      <c r="A387" s="1"/>
      <c r="E387" s="188"/>
      <c r="I387" s="180"/>
    </row>
    <row r="388" spans="1:9" ht="22.5" customHeight="1" x14ac:dyDescent="0.3">
      <c r="A388" s="1"/>
      <c r="E388" s="188"/>
      <c r="I388" s="180"/>
    </row>
    <row r="389" spans="1:9" ht="22.5" customHeight="1" x14ac:dyDescent="0.3">
      <c r="A389" s="1"/>
      <c r="E389" s="188"/>
      <c r="I389" s="180"/>
    </row>
    <row r="390" spans="1:9" ht="22.5" customHeight="1" x14ac:dyDescent="0.3">
      <c r="A390" s="1"/>
      <c r="E390" s="188"/>
      <c r="I390" s="180"/>
    </row>
    <row r="391" spans="1:9" ht="22.5" customHeight="1" x14ac:dyDescent="0.3">
      <c r="A391" s="1"/>
      <c r="E391" s="188"/>
      <c r="I391" s="180"/>
    </row>
    <row r="392" spans="1:9" ht="22.5" customHeight="1" x14ac:dyDescent="0.3">
      <c r="A392" s="1"/>
      <c r="E392" s="188"/>
      <c r="I392" s="180"/>
    </row>
    <row r="393" spans="1:9" ht="22.5" customHeight="1" x14ac:dyDescent="0.3">
      <c r="A393" s="1"/>
      <c r="E393" s="188"/>
      <c r="I393" s="180"/>
    </row>
    <row r="394" spans="1:9" ht="22.5" customHeight="1" x14ac:dyDescent="0.3">
      <c r="A394" s="1"/>
      <c r="E394" s="188"/>
      <c r="I394" s="180"/>
    </row>
    <row r="395" spans="1:9" ht="22.5" customHeight="1" x14ac:dyDescent="0.3">
      <c r="A395" s="1"/>
      <c r="E395" s="188"/>
      <c r="I395" s="180"/>
    </row>
    <row r="396" spans="1:9" ht="22.5" customHeight="1" x14ac:dyDescent="0.3">
      <c r="A396" s="1"/>
      <c r="E396" s="188"/>
      <c r="I396" s="180"/>
    </row>
    <row r="397" spans="1:9" ht="22.5" customHeight="1" x14ac:dyDescent="0.3">
      <c r="A397" s="1"/>
      <c r="E397" s="188"/>
      <c r="I397" s="180"/>
    </row>
    <row r="398" spans="1:9" ht="22.5" customHeight="1" x14ac:dyDescent="0.3">
      <c r="A398" s="1"/>
      <c r="E398" s="188"/>
      <c r="I398" s="180"/>
    </row>
    <row r="399" spans="1:9" ht="22.5" customHeight="1" x14ac:dyDescent="0.3">
      <c r="A399" s="1"/>
      <c r="E399" s="188"/>
      <c r="I399" s="180"/>
    </row>
    <row r="400" spans="1:9" ht="22.5" customHeight="1" x14ac:dyDescent="0.3">
      <c r="A400" s="1"/>
      <c r="E400" s="188"/>
      <c r="I400" s="180"/>
    </row>
    <row r="401" spans="1:9" ht="22.5" customHeight="1" x14ac:dyDescent="0.3">
      <c r="A401" s="1"/>
      <c r="E401" s="188"/>
      <c r="I401" s="180"/>
    </row>
    <row r="402" spans="1:9" ht="22.5" customHeight="1" x14ac:dyDescent="0.3">
      <c r="A402" s="1"/>
      <c r="E402" s="188"/>
      <c r="I402" s="180"/>
    </row>
    <row r="403" spans="1:9" ht="22.5" customHeight="1" x14ac:dyDescent="0.3">
      <c r="A403" s="1"/>
      <c r="E403" s="188"/>
      <c r="I403" s="180"/>
    </row>
    <row r="404" spans="1:9" ht="22.5" customHeight="1" x14ac:dyDescent="0.3">
      <c r="A404" s="1"/>
      <c r="E404" s="188"/>
      <c r="I404" s="180"/>
    </row>
    <row r="405" spans="1:9" ht="22.5" customHeight="1" x14ac:dyDescent="0.3">
      <c r="A405" s="1"/>
      <c r="E405" s="188"/>
      <c r="I405" s="180"/>
    </row>
    <row r="406" spans="1:9" ht="22.5" customHeight="1" x14ac:dyDescent="0.3">
      <c r="A406" s="1"/>
      <c r="E406" s="188"/>
      <c r="I406" s="180"/>
    </row>
    <row r="407" spans="1:9" ht="22.5" customHeight="1" x14ac:dyDescent="0.3">
      <c r="A407" s="1"/>
      <c r="E407" s="188"/>
      <c r="I407" s="180"/>
    </row>
    <row r="408" spans="1:9" ht="22.5" customHeight="1" x14ac:dyDescent="0.3">
      <c r="A408" s="1"/>
      <c r="E408" s="188"/>
      <c r="I408" s="180"/>
    </row>
    <row r="409" spans="1:9" ht="22.5" customHeight="1" x14ac:dyDescent="0.3">
      <c r="A409" s="1"/>
      <c r="E409" s="188"/>
      <c r="I409" s="180"/>
    </row>
    <row r="410" spans="1:9" ht="22.5" customHeight="1" x14ac:dyDescent="0.3">
      <c r="A410" s="1"/>
      <c r="E410" s="188"/>
      <c r="I410" s="180"/>
    </row>
    <row r="411" spans="1:9" ht="22.5" customHeight="1" x14ac:dyDescent="0.3">
      <c r="A411" s="1"/>
      <c r="E411" s="188"/>
      <c r="I411" s="180"/>
    </row>
    <row r="412" spans="1:9" ht="22.5" customHeight="1" x14ac:dyDescent="0.3">
      <c r="A412" s="1"/>
      <c r="E412" s="188"/>
      <c r="I412" s="180"/>
    </row>
    <row r="413" spans="1:9" ht="22.5" customHeight="1" x14ac:dyDescent="0.3">
      <c r="A413" s="1"/>
      <c r="E413" s="188"/>
      <c r="I413" s="180"/>
    </row>
    <row r="414" spans="1:9" ht="22.5" customHeight="1" x14ac:dyDescent="0.3">
      <c r="A414" s="1"/>
      <c r="E414" s="188"/>
      <c r="I414" s="180"/>
    </row>
    <row r="415" spans="1:9" ht="22.5" customHeight="1" x14ac:dyDescent="0.3">
      <c r="A415" s="1"/>
      <c r="E415" s="188"/>
      <c r="I415" s="180"/>
    </row>
    <row r="416" spans="1:9" ht="22.5" customHeight="1" x14ac:dyDescent="0.3">
      <c r="A416" s="1"/>
      <c r="E416" s="188"/>
      <c r="I416" s="180"/>
    </row>
    <row r="417" spans="1:9" ht="22.5" customHeight="1" x14ac:dyDescent="0.3">
      <c r="A417" s="1"/>
      <c r="E417" s="188"/>
      <c r="I417" s="180"/>
    </row>
    <row r="418" spans="1:9" ht="22.5" customHeight="1" x14ac:dyDescent="0.3">
      <c r="A418" s="1"/>
      <c r="E418" s="188"/>
      <c r="I418" s="180"/>
    </row>
    <row r="419" spans="1:9" ht="22.5" customHeight="1" x14ac:dyDescent="0.3">
      <c r="A419" s="1"/>
      <c r="E419" s="188"/>
      <c r="I419" s="180"/>
    </row>
    <row r="420" spans="1:9" ht="22.5" customHeight="1" x14ac:dyDescent="0.3">
      <c r="A420" s="1"/>
      <c r="E420" s="188"/>
      <c r="I420" s="180"/>
    </row>
    <row r="421" spans="1:9" ht="22.5" customHeight="1" x14ac:dyDescent="0.3">
      <c r="A421" s="1"/>
      <c r="E421" s="188"/>
      <c r="I421" s="180"/>
    </row>
    <row r="422" spans="1:9" ht="22.5" customHeight="1" x14ac:dyDescent="0.3">
      <c r="A422" s="1"/>
      <c r="E422" s="188"/>
      <c r="I422" s="180"/>
    </row>
    <row r="423" spans="1:9" ht="22.5" customHeight="1" x14ac:dyDescent="0.3">
      <c r="A423" s="1"/>
      <c r="E423" s="188"/>
      <c r="I423" s="180"/>
    </row>
    <row r="424" spans="1:9" ht="22.5" customHeight="1" x14ac:dyDescent="0.3">
      <c r="A424" s="1"/>
      <c r="E424" s="188"/>
      <c r="I424" s="180"/>
    </row>
    <row r="425" spans="1:9" ht="22.5" customHeight="1" x14ac:dyDescent="0.3">
      <c r="A425" s="1"/>
      <c r="E425" s="188"/>
      <c r="I425" s="180"/>
    </row>
    <row r="426" spans="1:9" ht="22.5" customHeight="1" x14ac:dyDescent="0.3">
      <c r="A426" s="1"/>
      <c r="E426" s="188"/>
      <c r="I426" s="180"/>
    </row>
    <row r="427" spans="1:9" ht="22.5" customHeight="1" x14ac:dyDescent="0.3">
      <c r="A427" s="1"/>
      <c r="E427" s="188"/>
      <c r="I427" s="180"/>
    </row>
    <row r="428" spans="1:9" ht="22.5" customHeight="1" x14ac:dyDescent="0.3">
      <c r="A428" s="1"/>
      <c r="E428" s="188"/>
      <c r="I428" s="180"/>
    </row>
    <row r="429" spans="1:9" ht="22.5" customHeight="1" x14ac:dyDescent="0.3">
      <c r="A429" s="1"/>
      <c r="E429" s="188"/>
      <c r="I429" s="180"/>
    </row>
    <row r="430" spans="1:9" ht="22.5" customHeight="1" x14ac:dyDescent="0.3">
      <c r="A430" s="1"/>
      <c r="E430" s="188"/>
      <c r="I430" s="180"/>
    </row>
    <row r="431" spans="1:9" ht="22.5" customHeight="1" x14ac:dyDescent="0.3">
      <c r="A431" s="1"/>
      <c r="E431" s="188"/>
      <c r="I431" s="180"/>
    </row>
    <row r="432" spans="1:9" ht="22.5" customHeight="1" x14ac:dyDescent="0.3">
      <c r="A432" s="1"/>
      <c r="E432" s="188"/>
      <c r="I432" s="180"/>
    </row>
    <row r="433" spans="1:9" ht="22.5" customHeight="1" x14ac:dyDescent="0.3">
      <c r="A433" s="1"/>
      <c r="E433" s="188"/>
      <c r="I433" s="180"/>
    </row>
    <row r="434" spans="1:9" ht="22.5" customHeight="1" x14ac:dyDescent="0.3">
      <c r="A434" s="1"/>
      <c r="E434" s="188"/>
      <c r="I434" s="180"/>
    </row>
    <row r="435" spans="1:9" ht="22.5" customHeight="1" x14ac:dyDescent="0.3">
      <c r="A435" s="1"/>
      <c r="E435" s="188"/>
      <c r="I435" s="180"/>
    </row>
    <row r="436" spans="1:9" ht="22.5" customHeight="1" x14ac:dyDescent="0.3">
      <c r="A436" s="1"/>
      <c r="E436" s="188"/>
      <c r="I436" s="180"/>
    </row>
    <row r="437" spans="1:9" ht="22.5" customHeight="1" x14ac:dyDescent="0.3">
      <c r="A437" s="1"/>
      <c r="E437" s="188"/>
      <c r="I437" s="180"/>
    </row>
    <row r="438" spans="1:9" ht="22.5" customHeight="1" x14ac:dyDescent="0.3">
      <c r="A438" s="1"/>
      <c r="E438" s="188"/>
      <c r="I438" s="180"/>
    </row>
    <row r="439" spans="1:9" ht="22.5" customHeight="1" x14ac:dyDescent="0.3">
      <c r="A439" s="1"/>
      <c r="E439" s="188"/>
      <c r="I439" s="180"/>
    </row>
    <row r="440" spans="1:9" ht="22.5" customHeight="1" x14ac:dyDescent="0.3">
      <c r="A440" s="1"/>
      <c r="E440" s="188"/>
      <c r="I440" s="180"/>
    </row>
    <row r="441" spans="1:9" ht="22.5" customHeight="1" x14ac:dyDescent="0.3">
      <c r="A441" s="1"/>
      <c r="E441" s="188"/>
      <c r="I441" s="180"/>
    </row>
    <row r="442" spans="1:9" ht="22.5" customHeight="1" x14ac:dyDescent="0.3">
      <c r="A442" s="1"/>
      <c r="E442" s="188"/>
      <c r="I442" s="180"/>
    </row>
    <row r="443" spans="1:9" ht="22.5" customHeight="1" x14ac:dyDescent="0.3">
      <c r="A443" s="1"/>
      <c r="E443" s="188"/>
      <c r="I443" s="180"/>
    </row>
    <row r="444" spans="1:9" ht="22.5" customHeight="1" x14ac:dyDescent="0.3">
      <c r="A444" s="1"/>
      <c r="E444" s="188"/>
      <c r="I444" s="180"/>
    </row>
    <row r="445" spans="1:9" ht="22.5" customHeight="1" x14ac:dyDescent="0.3">
      <c r="A445" s="1"/>
      <c r="E445" s="188"/>
      <c r="I445" s="180"/>
    </row>
    <row r="446" spans="1:9" ht="22.5" customHeight="1" x14ac:dyDescent="0.3">
      <c r="A446" s="1"/>
      <c r="E446" s="188"/>
      <c r="I446" s="180"/>
    </row>
    <row r="447" spans="1:9" ht="22.5" customHeight="1" x14ac:dyDescent="0.3">
      <c r="A447" s="1"/>
      <c r="E447" s="188"/>
      <c r="I447" s="180"/>
    </row>
    <row r="448" spans="1:9" ht="22.5" customHeight="1" x14ac:dyDescent="0.3">
      <c r="A448" s="1"/>
      <c r="E448" s="188"/>
      <c r="I448" s="180"/>
    </row>
    <row r="449" spans="1:9" ht="22.5" customHeight="1" x14ac:dyDescent="0.3">
      <c r="A449" s="1"/>
      <c r="E449" s="188"/>
      <c r="I449" s="180"/>
    </row>
    <row r="450" spans="1:9" ht="22.5" customHeight="1" x14ac:dyDescent="0.3">
      <c r="A450" s="1"/>
      <c r="E450" s="188"/>
      <c r="I450" s="180"/>
    </row>
    <row r="451" spans="1:9" ht="22.5" customHeight="1" x14ac:dyDescent="0.3">
      <c r="A451" s="1"/>
      <c r="E451" s="188"/>
      <c r="I451" s="180"/>
    </row>
    <row r="452" spans="1:9" ht="22.5" customHeight="1" x14ac:dyDescent="0.3">
      <c r="A452" s="1"/>
      <c r="E452" s="188"/>
      <c r="I452" s="180"/>
    </row>
    <row r="453" spans="1:9" ht="22.5" customHeight="1" x14ac:dyDescent="0.3">
      <c r="A453" s="1"/>
      <c r="E453" s="188"/>
      <c r="I453" s="180"/>
    </row>
    <row r="454" spans="1:9" ht="22.5" customHeight="1" x14ac:dyDescent="0.3">
      <c r="A454" s="1"/>
      <c r="E454" s="188"/>
      <c r="I454" s="180"/>
    </row>
    <row r="455" spans="1:9" ht="22.5" customHeight="1" x14ac:dyDescent="0.3">
      <c r="A455" s="1"/>
      <c r="E455" s="188"/>
      <c r="I455" s="180"/>
    </row>
    <row r="456" spans="1:9" ht="22.5" customHeight="1" x14ac:dyDescent="0.3">
      <c r="A456" s="1"/>
      <c r="E456" s="188"/>
      <c r="I456" s="180"/>
    </row>
    <row r="457" spans="1:9" ht="22.5" customHeight="1" x14ac:dyDescent="0.3">
      <c r="A457" s="1"/>
      <c r="E457" s="188"/>
      <c r="I457" s="180"/>
    </row>
    <row r="458" spans="1:9" ht="22.5" customHeight="1" x14ac:dyDescent="0.3">
      <c r="A458" s="1"/>
      <c r="E458" s="188"/>
      <c r="I458" s="180"/>
    </row>
    <row r="459" spans="1:9" ht="22.5" customHeight="1" x14ac:dyDescent="0.3">
      <c r="A459" s="1"/>
      <c r="E459" s="188"/>
      <c r="I459" s="180"/>
    </row>
    <row r="460" spans="1:9" ht="22.5" customHeight="1" x14ac:dyDescent="0.3">
      <c r="A460" s="1"/>
      <c r="E460" s="188"/>
      <c r="I460" s="180"/>
    </row>
    <row r="461" spans="1:9" ht="22.5" customHeight="1" x14ac:dyDescent="0.3">
      <c r="A461" s="1"/>
      <c r="E461" s="188"/>
      <c r="I461" s="180"/>
    </row>
    <row r="462" spans="1:9" ht="22.5" customHeight="1" x14ac:dyDescent="0.3">
      <c r="A462" s="1"/>
      <c r="E462" s="188"/>
      <c r="I462" s="180"/>
    </row>
    <row r="463" spans="1:9" ht="22.5" customHeight="1" x14ac:dyDescent="0.3">
      <c r="A463" s="1"/>
      <c r="E463" s="188"/>
      <c r="I463" s="180"/>
    </row>
    <row r="464" spans="1:9" ht="22.5" customHeight="1" x14ac:dyDescent="0.3">
      <c r="A464" s="1"/>
      <c r="E464" s="188"/>
      <c r="I464" s="180"/>
    </row>
    <row r="465" spans="1:9" ht="22.5" customHeight="1" x14ac:dyDescent="0.3">
      <c r="A465" s="1"/>
      <c r="E465" s="188"/>
      <c r="I465" s="180"/>
    </row>
    <row r="466" spans="1:9" ht="22.5" customHeight="1" x14ac:dyDescent="0.3">
      <c r="A466" s="1"/>
      <c r="E466" s="188"/>
      <c r="I466" s="180"/>
    </row>
    <row r="467" spans="1:9" ht="22.5" customHeight="1" x14ac:dyDescent="0.3">
      <c r="A467" s="1"/>
      <c r="E467" s="188"/>
      <c r="I467" s="180"/>
    </row>
    <row r="468" spans="1:9" ht="22.5" customHeight="1" x14ac:dyDescent="0.3">
      <c r="A468" s="1"/>
      <c r="E468" s="188"/>
      <c r="I468" s="180"/>
    </row>
    <row r="469" spans="1:9" ht="22.5" customHeight="1" x14ac:dyDescent="0.3">
      <c r="A469" s="1"/>
      <c r="E469" s="188"/>
      <c r="I469" s="180"/>
    </row>
    <row r="470" spans="1:9" ht="22.5" customHeight="1" x14ac:dyDescent="0.3">
      <c r="A470" s="1"/>
      <c r="E470" s="188"/>
      <c r="I470" s="180"/>
    </row>
    <row r="471" spans="1:9" ht="22.5" customHeight="1" x14ac:dyDescent="0.3">
      <c r="A471" s="1"/>
      <c r="E471" s="188"/>
      <c r="I471" s="180"/>
    </row>
    <row r="472" spans="1:9" ht="22.5" customHeight="1" x14ac:dyDescent="0.3">
      <c r="A472" s="1"/>
      <c r="E472" s="188"/>
      <c r="I472" s="180"/>
    </row>
    <row r="473" spans="1:9" ht="22.5" customHeight="1" x14ac:dyDescent="0.3">
      <c r="A473" s="1"/>
      <c r="E473" s="188"/>
      <c r="I473" s="180"/>
    </row>
    <row r="474" spans="1:9" ht="22.5" customHeight="1" x14ac:dyDescent="0.3">
      <c r="A474" s="1"/>
      <c r="E474" s="188"/>
      <c r="I474" s="180"/>
    </row>
    <row r="475" spans="1:9" ht="22.5" customHeight="1" x14ac:dyDescent="0.3">
      <c r="A475" s="1"/>
      <c r="E475" s="188"/>
      <c r="I475" s="180"/>
    </row>
    <row r="476" spans="1:9" ht="22.5" customHeight="1" x14ac:dyDescent="0.3">
      <c r="A476" s="1"/>
      <c r="E476" s="188"/>
      <c r="I476" s="180"/>
    </row>
    <row r="477" spans="1:9" ht="22.5" customHeight="1" x14ac:dyDescent="0.3">
      <c r="A477" s="1"/>
      <c r="E477" s="188"/>
      <c r="I477" s="180"/>
    </row>
    <row r="478" spans="1:9" ht="22.5" customHeight="1" x14ac:dyDescent="0.3">
      <c r="A478" s="1"/>
      <c r="E478" s="188"/>
      <c r="I478" s="180"/>
    </row>
    <row r="479" spans="1:9" ht="22.5" customHeight="1" x14ac:dyDescent="0.3">
      <c r="A479" s="1"/>
      <c r="E479" s="188"/>
      <c r="I479" s="180"/>
    </row>
    <row r="480" spans="1:9" ht="22.5" customHeight="1" x14ac:dyDescent="0.3">
      <c r="A480" s="1"/>
      <c r="E480" s="188"/>
      <c r="I480" s="180"/>
    </row>
    <row r="481" spans="1:9" ht="22.5" customHeight="1" x14ac:dyDescent="0.3">
      <c r="A481" s="1"/>
      <c r="E481" s="188"/>
      <c r="I481" s="180"/>
    </row>
    <row r="482" spans="1:9" ht="22.5" customHeight="1" x14ac:dyDescent="0.3">
      <c r="A482" s="1"/>
      <c r="E482" s="188"/>
      <c r="I482" s="180"/>
    </row>
    <row r="483" spans="1:9" ht="22.5" customHeight="1" x14ac:dyDescent="0.3">
      <c r="A483" s="1"/>
      <c r="E483" s="188"/>
      <c r="I483" s="180"/>
    </row>
    <row r="484" spans="1:9" ht="22.5" customHeight="1" x14ac:dyDescent="0.3">
      <c r="A484" s="1"/>
      <c r="E484" s="188"/>
      <c r="I484" s="180"/>
    </row>
    <row r="485" spans="1:9" ht="22.5" customHeight="1" x14ac:dyDescent="0.3">
      <c r="A485" s="1"/>
      <c r="E485" s="188"/>
      <c r="I485" s="180"/>
    </row>
    <row r="486" spans="1:9" ht="22.5" customHeight="1" x14ac:dyDescent="0.3">
      <c r="A486" s="1"/>
      <c r="E486" s="188"/>
      <c r="I486" s="180"/>
    </row>
    <row r="487" spans="1:9" ht="22.5" customHeight="1" x14ac:dyDescent="0.3">
      <c r="A487" s="1"/>
      <c r="E487" s="188"/>
      <c r="I487" s="180"/>
    </row>
    <row r="488" spans="1:9" ht="22.5" customHeight="1" x14ac:dyDescent="0.3">
      <c r="A488" s="1"/>
      <c r="E488" s="188"/>
      <c r="I488" s="180"/>
    </row>
    <row r="489" spans="1:9" ht="22.5" customHeight="1" x14ac:dyDescent="0.3">
      <c r="A489" s="1"/>
      <c r="E489" s="188"/>
      <c r="I489" s="180"/>
    </row>
    <row r="490" spans="1:9" ht="22.5" customHeight="1" x14ac:dyDescent="0.3">
      <c r="A490" s="1"/>
      <c r="E490" s="188"/>
      <c r="I490" s="180"/>
    </row>
    <row r="491" spans="1:9" ht="22.5" customHeight="1" x14ac:dyDescent="0.3">
      <c r="A491" s="1"/>
      <c r="E491" s="188"/>
      <c r="I491" s="180"/>
    </row>
    <row r="492" spans="1:9" ht="22.5" customHeight="1" x14ac:dyDescent="0.3">
      <c r="A492" s="1"/>
      <c r="E492" s="188"/>
      <c r="I492" s="180"/>
    </row>
    <row r="493" spans="1:9" ht="22.5" customHeight="1" x14ac:dyDescent="0.3">
      <c r="A493" s="1"/>
      <c r="E493" s="188"/>
      <c r="I493" s="180"/>
    </row>
    <row r="494" spans="1:9" ht="22.5" customHeight="1" x14ac:dyDescent="0.3">
      <c r="A494" s="1"/>
      <c r="E494" s="188"/>
      <c r="I494" s="180"/>
    </row>
    <row r="495" spans="1:9" ht="22.5" customHeight="1" x14ac:dyDescent="0.3">
      <c r="A495" s="1"/>
      <c r="E495" s="188"/>
      <c r="I495" s="180"/>
    </row>
    <row r="496" spans="1:9" ht="22.5" customHeight="1" x14ac:dyDescent="0.3">
      <c r="A496" s="1"/>
      <c r="E496" s="188"/>
      <c r="I496" s="180"/>
    </row>
    <row r="497" spans="1:9" ht="22.5" customHeight="1" x14ac:dyDescent="0.3">
      <c r="A497" s="1"/>
      <c r="E497" s="188"/>
      <c r="I497" s="180"/>
    </row>
    <row r="498" spans="1:9" ht="22.5" customHeight="1" x14ac:dyDescent="0.3">
      <c r="A498" s="1"/>
      <c r="E498" s="188"/>
      <c r="I498" s="180"/>
    </row>
    <row r="499" spans="1:9" ht="22.5" customHeight="1" x14ac:dyDescent="0.3">
      <c r="A499" s="1"/>
      <c r="E499" s="188"/>
      <c r="I499" s="180"/>
    </row>
    <row r="500" spans="1:9" ht="22.5" customHeight="1" x14ac:dyDescent="0.3">
      <c r="A500" s="1"/>
      <c r="E500" s="188"/>
      <c r="I500" s="180"/>
    </row>
    <row r="501" spans="1:9" ht="22.5" customHeight="1" x14ac:dyDescent="0.3">
      <c r="A501" s="1"/>
      <c r="E501" s="188"/>
      <c r="I501" s="180"/>
    </row>
    <row r="502" spans="1:9" ht="22.5" customHeight="1" x14ac:dyDescent="0.3">
      <c r="A502" s="1"/>
      <c r="E502" s="188"/>
      <c r="I502" s="180"/>
    </row>
    <row r="503" spans="1:9" ht="22.5" customHeight="1" x14ac:dyDescent="0.3">
      <c r="A503" s="1"/>
      <c r="E503" s="188"/>
      <c r="I503" s="180"/>
    </row>
    <row r="504" spans="1:9" ht="22.5" customHeight="1" x14ac:dyDescent="0.3">
      <c r="A504" s="1"/>
      <c r="E504" s="188"/>
      <c r="I504" s="180"/>
    </row>
    <row r="505" spans="1:9" ht="22.5" customHeight="1" x14ac:dyDescent="0.3">
      <c r="A505" s="1"/>
      <c r="E505" s="188"/>
      <c r="I505" s="180"/>
    </row>
    <row r="506" spans="1:9" ht="22.5" customHeight="1" x14ac:dyDescent="0.3">
      <c r="A506" s="1"/>
      <c r="E506" s="188"/>
      <c r="I506" s="180"/>
    </row>
    <row r="507" spans="1:9" ht="22.5" customHeight="1" x14ac:dyDescent="0.3">
      <c r="A507" s="1"/>
      <c r="E507" s="188"/>
      <c r="I507" s="180"/>
    </row>
    <row r="508" spans="1:9" ht="22.5" customHeight="1" x14ac:dyDescent="0.3">
      <c r="A508" s="1"/>
      <c r="E508" s="188"/>
      <c r="I508" s="180"/>
    </row>
    <row r="509" spans="1:9" ht="22.5" customHeight="1" x14ac:dyDescent="0.3">
      <c r="A509" s="1"/>
      <c r="E509" s="188"/>
      <c r="I509" s="180"/>
    </row>
    <row r="510" spans="1:9" ht="22.5" customHeight="1" x14ac:dyDescent="0.3">
      <c r="A510" s="1"/>
      <c r="E510" s="188"/>
      <c r="I510" s="180"/>
    </row>
    <row r="511" spans="1:9" ht="22.5" customHeight="1" x14ac:dyDescent="0.3">
      <c r="A511" s="1"/>
      <c r="E511" s="188"/>
      <c r="I511" s="180"/>
    </row>
    <row r="512" spans="1:9" ht="22.5" customHeight="1" x14ac:dyDescent="0.3">
      <c r="A512" s="1"/>
      <c r="E512" s="188"/>
      <c r="I512" s="180"/>
    </row>
    <row r="513" spans="1:9" ht="22.5" customHeight="1" x14ac:dyDescent="0.3">
      <c r="A513" s="1"/>
      <c r="E513" s="188"/>
      <c r="I513" s="180"/>
    </row>
    <row r="514" spans="1:9" ht="22.5" customHeight="1" x14ac:dyDescent="0.3">
      <c r="A514" s="1"/>
      <c r="E514" s="188"/>
      <c r="I514" s="180"/>
    </row>
    <row r="515" spans="1:9" ht="22.5" customHeight="1" x14ac:dyDescent="0.3">
      <c r="A515" s="1"/>
      <c r="E515" s="188"/>
      <c r="I515" s="180"/>
    </row>
    <row r="516" spans="1:9" ht="22.5" customHeight="1" x14ac:dyDescent="0.3">
      <c r="A516" s="1"/>
      <c r="E516" s="188"/>
      <c r="I516" s="180"/>
    </row>
    <row r="517" spans="1:9" ht="22.5" customHeight="1" x14ac:dyDescent="0.3">
      <c r="A517" s="1"/>
      <c r="E517" s="188"/>
      <c r="I517" s="180"/>
    </row>
    <row r="518" spans="1:9" ht="22.5" customHeight="1" x14ac:dyDescent="0.3">
      <c r="A518" s="1"/>
      <c r="E518" s="188"/>
      <c r="I518" s="180"/>
    </row>
    <row r="519" spans="1:9" ht="22.5" customHeight="1" x14ac:dyDescent="0.3">
      <c r="A519" s="1"/>
      <c r="E519" s="188"/>
      <c r="I519" s="180"/>
    </row>
    <row r="520" spans="1:9" ht="22.5" customHeight="1" x14ac:dyDescent="0.3">
      <c r="A520" s="1"/>
      <c r="E520" s="188"/>
      <c r="I520" s="180"/>
    </row>
    <row r="521" spans="1:9" ht="22.5" customHeight="1" x14ac:dyDescent="0.3">
      <c r="A521" s="1"/>
      <c r="E521" s="188"/>
      <c r="I521" s="180"/>
    </row>
    <row r="522" spans="1:9" ht="22.5" customHeight="1" x14ac:dyDescent="0.3">
      <c r="A522" s="1"/>
      <c r="E522" s="188"/>
      <c r="I522" s="180"/>
    </row>
    <row r="523" spans="1:9" ht="22.5" customHeight="1" x14ac:dyDescent="0.3">
      <c r="A523" s="1"/>
      <c r="E523" s="188"/>
      <c r="I523" s="180"/>
    </row>
    <row r="524" spans="1:9" ht="22.5" customHeight="1" x14ac:dyDescent="0.3">
      <c r="A524" s="1"/>
      <c r="E524" s="188"/>
      <c r="I524" s="180"/>
    </row>
    <row r="525" spans="1:9" ht="22.5" customHeight="1" x14ac:dyDescent="0.3">
      <c r="A525" s="1"/>
      <c r="E525" s="188"/>
      <c r="I525" s="180"/>
    </row>
    <row r="526" spans="1:9" ht="22.5" customHeight="1" x14ac:dyDescent="0.3">
      <c r="A526" s="1"/>
      <c r="E526" s="188"/>
      <c r="I526" s="180"/>
    </row>
    <row r="527" spans="1:9" ht="22.5" customHeight="1" x14ac:dyDescent="0.3">
      <c r="A527" s="1"/>
      <c r="E527" s="188"/>
      <c r="I527" s="180"/>
    </row>
    <row r="528" spans="1:9" ht="22.5" customHeight="1" x14ac:dyDescent="0.3">
      <c r="A528" s="1"/>
      <c r="E528" s="188"/>
      <c r="I528" s="180"/>
    </row>
    <row r="529" spans="1:9" ht="22.5" customHeight="1" x14ac:dyDescent="0.3">
      <c r="A529" s="1"/>
      <c r="E529" s="188"/>
      <c r="I529" s="180"/>
    </row>
    <row r="530" spans="1:9" ht="22.5" customHeight="1" x14ac:dyDescent="0.3">
      <c r="A530" s="1"/>
      <c r="E530" s="188"/>
      <c r="I530" s="180"/>
    </row>
    <row r="531" spans="1:9" ht="22.5" customHeight="1" x14ac:dyDescent="0.3">
      <c r="A531" s="1"/>
      <c r="E531" s="188"/>
      <c r="I531" s="180"/>
    </row>
    <row r="532" spans="1:9" ht="22.5" customHeight="1" x14ac:dyDescent="0.3">
      <c r="A532" s="1"/>
      <c r="E532" s="188"/>
      <c r="I532" s="180"/>
    </row>
    <row r="533" spans="1:9" ht="22.5" customHeight="1" x14ac:dyDescent="0.3">
      <c r="A533" s="1"/>
      <c r="E533" s="188"/>
      <c r="I533" s="180"/>
    </row>
    <row r="534" spans="1:9" ht="22.5" customHeight="1" x14ac:dyDescent="0.3">
      <c r="A534" s="1"/>
      <c r="E534" s="188"/>
      <c r="I534" s="180"/>
    </row>
    <row r="535" spans="1:9" ht="22.5" customHeight="1" x14ac:dyDescent="0.3">
      <c r="A535" s="1"/>
      <c r="E535" s="188"/>
      <c r="I535" s="180"/>
    </row>
    <row r="536" spans="1:9" ht="22.5" customHeight="1" x14ac:dyDescent="0.3">
      <c r="A536" s="1"/>
      <c r="E536" s="188"/>
      <c r="I536" s="180"/>
    </row>
    <row r="537" spans="1:9" ht="22.5" customHeight="1" x14ac:dyDescent="0.3">
      <c r="A537" s="1"/>
      <c r="E537" s="188"/>
      <c r="I537" s="180"/>
    </row>
    <row r="538" spans="1:9" ht="22.5" customHeight="1" x14ac:dyDescent="0.3">
      <c r="A538" s="1"/>
      <c r="E538" s="188"/>
      <c r="I538" s="180"/>
    </row>
    <row r="539" spans="1:9" ht="22.5" customHeight="1" x14ac:dyDescent="0.3">
      <c r="A539" s="1"/>
      <c r="E539" s="188"/>
      <c r="I539" s="180"/>
    </row>
    <row r="540" spans="1:9" ht="22.5" customHeight="1" x14ac:dyDescent="0.3">
      <c r="A540" s="1"/>
      <c r="E540" s="188"/>
      <c r="I540" s="180"/>
    </row>
    <row r="541" spans="1:9" ht="22.5" customHeight="1" x14ac:dyDescent="0.3">
      <c r="A541" s="1"/>
      <c r="E541" s="188"/>
      <c r="I541" s="180"/>
    </row>
    <row r="542" spans="1:9" ht="22.5" customHeight="1" x14ac:dyDescent="0.3">
      <c r="A542" s="1"/>
      <c r="E542" s="188"/>
      <c r="I542" s="180"/>
    </row>
    <row r="543" spans="1:9" ht="22.5" customHeight="1" x14ac:dyDescent="0.3">
      <c r="A543" s="1"/>
      <c r="E543" s="188"/>
      <c r="I543" s="180"/>
    </row>
    <row r="544" spans="1:9" ht="22.5" customHeight="1" x14ac:dyDescent="0.3">
      <c r="A544" s="1"/>
      <c r="E544" s="188"/>
      <c r="I544" s="180"/>
    </row>
    <row r="545" spans="1:9" ht="22.5" customHeight="1" x14ac:dyDescent="0.3">
      <c r="A545" s="1"/>
      <c r="E545" s="188"/>
      <c r="I545" s="180"/>
    </row>
    <row r="546" spans="1:9" ht="22.5" customHeight="1" x14ac:dyDescent="0.3">
      <c r="A546" s="1"/>
      <c r="E546" s="188"/>
      <c r="I546" s="180"/>
    </row>
    <row r="547" spans="1:9" ht="22.5" customHeight="1" x14ac:dyDescent="0.3">
      <c r="A547" s="1"/>
      <c r="E547" s="188"/>
      <c r="I547" s="180"/>
    </row>
    <row r="548" spans="1:9" ht="22.5" customHeight="1" x14ac:dyDescent="0.3">
      <c r="A548" s="1"/>
      <c r="E548" s="188"/>
      <c r="I548" s="180"/>
    </row>
    <row r="549" spans="1:9" ht="22.5" customHeight="1" x14ac:dyDescent="0.3">
      <c r="A549" s="1"/>
      <c r="E549" s="188"/>
      <c r="I549" s="180"/>
    </row>
    <row r="550" spans="1:9" ht="22.5" customHeight="1" x14ac:dyDescent="0.3">
      <c r="A550" s="1"/>
      <c r="E550" s="188"/>
      <c r="I550" s="180"/>
    </row>
    <row r="551" spans="1:9" ht="22.5" customHeight="1" x14ac:dyDescent="0.3">
      <c r="A551" s="1"/>
      <c r="E551" s="188"/>
      <c r="I551" s="180"/>
    </row>
    <row r="552" spans="1:9" ht="22.5" customHeight="1" x14ac:dyDescent="0.3">
      <c r="A552" s="1"/>
      <c r="E552" s="188"/>
      <c r="I552" s="180"/>
    </row>
    <row r="553" spans="1:9" ht="22.5" customHeight="1" x14ac:dyDescent="0.3">
      <c r="A553" s="1"/>
      <c r="E553" s="188"/>
      <c r="I553" s="180"/>
    </row>
    <row r="554" spans="1:9" ht="22.5" customHeight="1" x14ac:dyDescent="0.3">
      <c r="A554" s="1"/>
      <c r="E554" s="188"/>
      <c r="I554" s="180"/>
    </row>
    <row r="555" spans="1:9" ht="22.5" customHeight="1" x14ac:dyDescent="0.3">
      <c r="A555" s="1"/>
      <c r="E555" s="188"/>
      <c r="I555" s="180"/>
    </row>
    <row r="556" spans="1:9" ht="22.5" customHeight="1" x14ac:dyDescent="0.3">
      <c r="A556" s="1"/>
      <c r="E556" s="188"/>
      <c r="I556" s="180"/>
    </row>
    <row r="557" spans="1:9" ht="22.5" customHeight="1" x14ac:dyDescent="0.3">
      <c r="A557" s="1"/>
      <c r="E557" s="188"/>
      <c r="I557" s="180"/>
    </row>
    <row r="558" spans="1:9" ht="22.5" customHeight="1" x14ac:dyDescent="0.3">
      <c r="A558" s="1"/>
      <c r="E558" s="188"/>
      <c r="I558" s="180"/>
    </row>
    <row r="559" spans="1:9" ht="22.5" customHeight="1" x14ac:dyDescent="0.3">
      <c r="A559" s="1"/>
      <c r="E559" s="188"/>
      <c r="I559" s="180"/>
    </row>
    <row r="560" spans="1:9" ht="22.5" customHeight="1" x14ac:dyDescent="0.3">
      <c r="A560" s="1"/>
      <c r="E560" s="188"/>
      <c r="I560" s="180"/>
    </row>
    <row r="561" spans="1:9" ht="22.5" customHeight="1" x14ac:dyDescent="0.3">
      <c r="A561" s="1"/>
      <c r="E561" s="188"/>
      <c r="I561" s="180"/>
    </row>
    <row r="562" spans="1:9" ht="22.5" customHeight="1" x14ac:dyDescent="0.3">
      <c r="A562" s="1"/>
      <c r="E562" s="188"/>
      <c r="I562" s="180"/>
    </row>
    <row r="563" spans="1:9" ht="22.5" customHeight="1" x14ac:dyDescent="0.3">
      <c r="A563" s="1"/>
      <c r="E563" s="188"/>
      <c r="I563" s="180"/>
    </row>
    <row r="564" spans="1:9" ht="22.5" customHeight="1" x14ac:dyDescent="0.3">
      <c r="A564" s="1"/>
      <c r="E564" s="188"/>
      <c r="I564" s="180"/>
    </row>
    <row r="565" spans="1:9" ht="22.5" customHeight="1" x14ac:dyDescent="0.3">
      <c r="A565" s="1"/>
      <c r="E565" s="188"/>
      <c r="I565" s="180"/>
    </row>
    <row r="566" spans="1:9" ht="22.5" customHeight="1" x14ac:dyDescent="0.3">
      <c r="A566" s="1"/>
      <c r="E566" s="188"/>
      <c r="I566" s="180"/>
    </row>
    <row r="567" spans="1:9" ht="22.5" customHeight="1" x14ac:dyDescent="0.3">
      <c r="A567" s="1"/>
      <c r="E567" s="188"/>
      <c r="I567" s="180"/>
    </row>
    <row r="568" spans="1:9" ht="22.5" customHeight="1" x14ac:dyDescent="0.3">
      <c r="A568" s="1"/>
      <c r="E568" s="188"/>
      <c r="I568" s="180"/>
    </row>
    <row r="569" spans="1:9" ht="22.5" customHeight="1" x14ac:dyDescent="0.3">
      <c r="A569" s="1"/>
      <c r="E569" s="188"/>
      <c r="I569" s="180"/>
    </row>
    <row r="570" spans="1:9" ht="22.5" customHeight="1" x14ac:dyDescent="0.3">
      <c r="A570" s="1"/>
      <c r="E570" s="188"/>
      <c r="I570" s="180"/>
    </row>
    <row r="571" spans="1:9" ht="22.5" customHeight="1" x14ac:dyDescent="0.3">
      <c r="A571" s="1"/>
      <c r="E571" s="188"/>
      <c r="I571" s="180"/>
    </row>
    <row r="572" spans="1:9" ht="22.5" customHeight="1" x14ac:dyDescent="0.3">
      <c r="A572" s="1"/>
      <c r="E572" s="188"/>
      <c r="I572" s="180"/>
    </row>
    <row r="573" spans="1:9" ht="22.5" customHeight="1" x14ac:dyDescent="0.3">
      <c r="A573" s="1"/>
      <c r="E573" s="188"/>
      <c r="I573" s="180"/>
    </row>
    <row r="574" spans="1:9" ht="22.5" customHeight="1" x14ac:dyDescent="0.3">
      <c r="A574" s="1"/>
      <c r="E574" s="188"/>
      <c r="I574" s="180"/>
    </row>
    <row r="575" spans="1:9" ht="22.5" customHeight="1" x14ac:dyDescent="0.3">
      <c r="A575" s="1"/>
      <c r="E575" s="188"/>
      <c r="I575" s="180"/>
    </row>
    <row r="576" spans="1:9" ht="22.5" customHeight="1" x14ac:dyDescent="0.3">
      <c r="A576" s="1"/>
      <c r="E576" s="188"/>
      <c r="I576" s="180"/>
    </row>
    <row r="577" spans="1:9" ht="22.5" customHeight="1" x14ac:dyDescent="0.3">
      <c r="A577" s="1"/>
      <c r="E577" s="188"/>
      <c r="I577" s="180"/>
    </row>
    <row r="578" spans="1:9" ht="22.5" customHeight="1" x14ac:dyDescent="0.3">
      <c r="A578" s="1"/>
      <c r="E578" s="188"/>
      <c r="I578" s="180"/>
    </row>
    <row r="579" spans="1:9" ht="22.5" customHeight="1" x14ac:dyDescent="0.3">
      <c r="A579" s="1"/>
      <c r="E579" s="188"/>
      <c r="I579" s="180"/>
    </row>
    <row r="580" spans="1:9" ht="22.5" customHeight="1" x14ac:dyDescent="0.3">
      <c r="A580" s="1"/>
      <c r="E580" s="188"/>
      <c r="I580" s="180"/>
    </row>
    <row r="581" spans="1:9" ht="22.5" customHeight="1" x14ac:dyDescent="0.3">
      <c r="A581" s="1"/>
      <c r="E581" s="188"/>
      <c r="I581" s="180"/>
    </row>
    <row r="582" spans="1:9" ht="22.5" customHeight="1" x14ac:dyDescent="0.3">
      <c r="A582" s="1"/>
      <c r="E582" s="188"/>
      <c r="I582" s="180"/>
    </row>
    <row r="583" spans="1:9" ht="22.5" customHeight="1" x14ac:dyDescent="0.3">
      <c r="A583" s="1"/>
      <c r="E583" s="188"/>
      <c r="I583" s="180"/>
    </row>
    <row r="584" spans="1:9" ht="22.5" customHeight="1" x14ac:dyDescent="0.3">
      <c r="A584" s="1"/>
      <c r="E584" s="188"/>
      <c r="I584" s="180"/>
    </row>
    <row r="585" spans="1:9" ht="22.5" customHeight="1" x14ac:dyDescent="0.3">
      <c r="A585" s="1"/>
      <c r="E585" s="188"/>
      <c r="I585" s="180"/>
    </row>
    <row r="586" spans="1:9" ht="22.5" customHeight="1" x14ac:dyDescent="0.3">
      <c r="A586" s="1"/>
      <c r="E586" s="188"/>
      <c r="I586" s="180"/>
    </row>
    <row r="587" spans="1:9" ht="22.5" customHeight="1" x14ac:dyDescent="0.3">
      <c r="A587" s="1"/>
      <c r="E587" s="188"/>
      <c r="I587" s="180"/>
    </row>
    <row r="588" spans="1:9" ht="22.5" customHeight="1" x14ac:dyDescent="0.3">
      <c r="A588" s="1"/>
      <c r="E588" s="188"/>
      <c r="I588" s="180"/>
    </row>
    <row r="589" spans="1:9" ht="22.5" customHeight="1" x14ac:dyDescent="0.3">
      <c r="A589" s="1"/>
      <c r="E589" s="188"/>
      <c r="I589" s="180"/>
    </row>
    <row r="590" spans="1:9" ht="22.5" customHeight="1" x14ac:dyDescent="0.3">
      <c r="A590" s="1"/>
      <c r="E590" s="188"/>
      <c r="I590" s="180"/>
    </row>
    <row r="591" spans="1:9" ht="22.5" customHeight="1" x14ac:dyDescent="0.3">
      <c r="A591" s="1"/>
      <c r="E591" s="188"/>
      <c r="I591" s="180"/>
    </row>
    <row r="592" spans="1:9" ht="22.5" customHeight="1" x14ac:dyDescent="0.3">
      <c r="A592" s="1"/>
      <c r="E592" s="188"/>
      <c r="I592" s="180"/>
    </row>
    <row r="593" spans="1:9" ht="22.5" customHeight="1" x14ac:dyDescent="0.3">
      <c r="A593" s="1"/>
      <c r="E593" s="188"/>
      <c r="I593" s="180"/>
    </row>
    <row r="594" spans="1:9" ht="22.5" customHeight="1" x14ac:dyDescent="0.3">
      <c r="A594" s="1"/>
      <c r="E594" s="188"/>
      <c r="I594" s="180"/>
    </row>
    <row r="595" spans="1:9" ht="22.5" customHeight="1" x14ac:dyDescent="0.3">
      <c r="A595" s="1"/>
      <c r="E595" s="188"/>
      <c r="I595" s="180"/>
    </row>
    <row r="596" spans="1:9" ht="22.5" customHeight="1" x14ac:dyDescent="0.3">
      <c r="A596" s="1"/>
      <c r="E596" s="188"/>
      <c r="I596" s="180"/>
    </row>
    <row r="597" spans="1:9" ht="22.5" customHeight="1" x14ac:dyDescent="0.3">
      <c r="A597" s="1"/>
      <c r="E597" s="188"/>
      <c r="I597" s="180"/>
    </row>
    <row r="598" spans="1:9" ht="22.5" customHeight="1" x14ac:dyDescent="0.3">
      <c r="A598" s="1"/>
      <c r="E598" s="188"/>
      <c r="I598" s="180"/>
    </row>
    <row r="599" spans="1:9" ht="22.5" customHeight="1" x14ac:dyDescent="0.3">
      <c r="A599" s="1"/>
      <c r="E599" s="188"/>
      <c r="I599" s="180"/>
    </row>
    <row r="600" spans="1:9" ht="22.5" customHeight="1" x14ac:dyDescent="0.3">
      <c r="A600" s="1"/>
      <c r="E600" s="188"/>
      <c r="I600" s="180"/>
    </row>
    <row r="601" spans="1:9" ht="22.5" customHeight="1" x14ac:dyDescent="0.3">
      <c r="A601" s="1"/>
      <c r="E601" s="188"/>
      <c r="I601" s="180"/>
    </row>
    <row r="602" spans="1:9" ht="22.5" customHeight="1" x14ac:dyDescent="0.3">
      <c r="A602" s="1"/>
      <c r="E602" s="188"/>
      <c r="I602" s="180"/>
    </row>
    <row r="603" spans="1:9" ht="22.5" customHeight="1" x14ac:dyDescent="0.3">
      <c r="A603" s="1"/>
      <c r="E603" s="188"/>
      <c r="I603" s="180"/>
    </row>
    <row r="604" spans="1:9" ht="22.5" customHeight="1" x14ac:dyDescent="0.3">
      <c r="A604" s="1"/>
      <c r="E604" s="188"/>
      <c r="I604" s="180"/>
    </row>
    <row r="605" spans="1:9" ht="22.5" customHeight="1" x14ac:dyDescent="0.3">
      <c r="A605" s="1"/>
      <c r="E605" s="188"/>
      <c r="I605" s="180"/>
    </row>
    <row r="606" spans="1:9" ht="22.5" customHeight="1" x14ac:dyDescent="0.3">
      <c r="A606" s="1"/>
      <c r="E606" s="188"/>
      <c r="I606" s="180"/>
    </row>
    <row r="607" spans="1:9" ht="22.5" customHeight="1" x14ac:dyDescent="0.3">
      <c r="A607" s="1"/>
      <c r="E607" s="188"/>
      <c r="I607" s="180"/>
    </row>
    <row r="608" spans="1:9" ht="22.5" customHeight="1" x14ac:dyDescent="0.3">
      <c r="A608" s="1"/>
      <c r="E608" s="188"/>
      <c r="I608" s="180"/>
    </row>
    <row r="609" spans="1:9" ht="22.5" customHeight="1" x14ac:dyDescent="0.3">
      <c r="A609" s="1"/>
      <c r="E609" s="188"/>
      <c r="I609" s="180"/>
    </row>
    <row r="610" spans="1:9" ht="22.5" customHeight="1" x14ac:dyDescent="0.3">
      <c r="A610" s="1"/>
      <c r="E610" s="188"/>
      <c r="I610" s="180"/>
    </row>
    <row r="611" spans="1:9" ht="22.5" customHeight="1" x14ac:dyDescent="0.3">
      <c r="A611" s="1"/>
      <c r="E611" s="188"/>
      <c r="I611" s="180"/>
    </row>
    <row r="612" spans="1:9" ht="22.5" customHeight="1" x14ac:dyDescent="0.3">
      <c r="A612" s="1"/>
      <c r="E612" s="188"/>
      <c r="I612" s="180"/>
    </row>
    <row r="613" spans="1:9" ht="22.5" customHeight="1" x14ac:dyDescent="0.3">
      <c r="A613" s="1"/>
      <c r="E613" s="188"/>
      <c r="I613" s="180"/>
    </row>
    <row r="614" spans="1:9" ht="22.5" customHeight="1" x14ac:dyDescent="0.3">
      <c r="A614" s="1"/>
      <c r="E614" s="188"/>
      <c r="I614" s="180"/>
    </row>
    <row r="615" spans="1:9" ht="22.5" customHeight="1" x14ac:dyDescent="0.3">
      <c r="A615" s="1"/>
      <c r="E615" s="188"/>
      <c r="I615" s="180"/>
    </row>
    <row r="616" spans="1:9" ht="22.5" customHeight="1" x14ac:dyDescent="0.3">
      <c r="A616" s="1"/>
      <c r="E616" s="188"/>
      <c r="I616" s="180"/>
    </row>
    <row r="617" spans="1:9" ht="22.5" customHeight="1" x14ac:dyDescent="0.3">
      <c r="A617" s="1"/>
      <c r="E617" s="188"/>
      <c r="I617" s="180"/>
    </row>
    <row r="618" spans="1:9" ht="22.5" customHeight="1" x14ac:dyDescent="0.3">
      <c r="A618" s="1"/>
      <c r="E618" s="188"/>
      <c r="I618" s="180"/>
    </row>
    <row r="619" spans="1:9" ht="22.5" customHeight="1" x14ac:dyDescent="0.3">
      <c r="A619" s="1"/>
      <c r="E619" s="188"/>
      <c r="I619" s="180"/>
    </row>
    <row r="620" spans="1:9" ht="22.5" customHeight="1" x14ac:dyDescent="0.3">
      <c r="A620" s="1"/>
      <c r="E620" s="188"/>
      <c r="I620" s="180"/>
    </row>
    <row r="621" spans="1:9" ht="22.5" customHeight="1" x14ac:dyDescent="0.3">
      <c r="A621" s="1"/>
      <c r="E621" s="188"/>
      <c r="I621" s="180"/>
    </row>
    <row r="622" spans="1:9" ht="22.5" customHeight="1" x14ac:dyDescent="0.3">
      <c r="A622" s="1"/>
      <c r="E622" s="188"/>
      <c r="I622" s="180"/>
    </row>
    <row r="623" spans="1:9" ht="22.5" customHeight="1" x14ac:dyDescent="0.3">
      <c r="A623" s="1"/>
      <c r="E623" s="188"/>
      <c r="I623" s="180"/>
    </row>
    <row r="624" spans="1:9" ht="22.5" customHeight="1" x14ac:dyDescent="0.3">
      <c r="A624" s="1"/>
      <c r="E624" s="188"/>
      <c r="I624" s="180"/>
    </row>
    <row r="625" spans="1:9" ht="22.5" customHeight="1" x14ac:dyDescent="0.3">
      <c r="A625" s="1"/>
      <c r="E625" s="188"/>
      <c r="I625" s="180"/>
    </row>
    <row r="626" spans="1:9" ht="22.5" customHeight="1" x14ac:dyDescent="0.3">
      <c r="A626" s="1"/>
      <c r="E626" s="188"/>
      <c r="I626" s="180"/>
    </row>
    <row r="627" spans="1:9" ht="22.5" customHeight="1" x14ac:dyDescent="0.3">
      <c r="A627" s="1"/>
      <c r="E627" s="188"/>
      <c r="I627" s="180"/>
    </row>
    <row r="628" spans="1:9" ht="22.5" customHeight="1" x14ac:dyDescent="0.3">
      <c r="A628" s="1"/>
      <c r="E628" s="188"/>
      <c r="I628" s="180"/>
    </row>
    <row r="629" spans="1:9" ht="22.5" customHeight="1" x14ac:dyDescent="0.3">
      <c r="A629" s="1"/>
      <c r="E629" s="188"/>
      <c r="I629" s="180"/>
    </row>
    <row r="630" spans="1:9" ht="22.5" customHeight="1" x14ac:dyDescent="0.3">
      <c r="A630" s="1"/>
      <c r="E630" s="188"/>
      <c r="I630" s="180"/>
    </row>
    <row r="631" spans="1:9" ht="22.5" customHeight="1" x14ac:dyDescent="0.3">
      <c r="A631" s="1"/>
      <c r="E631" s="188"/>
      <c r="I631" s="180"/>
    </row>
    <row r="632" spans="1:9" ht="22.5" customHeight="1" x14ac:dyDescent="0.3">
      <c r="A632" s="1"/>
      <c r="E632" s="188"/>
      <c r="I632" s="180"/>
    </row>
    <row r="633" spans="1:9" ht="22.5" customHeight="1" x14ac:dyDescent="0.3">
      <c r="A633" s="1"/>
      <c r="E633" s="188"/>
      <c r="I633" s="180"/>
    </row>
    <row r="634" spans="1:9" ht="22.5" customHeight="1" x14ac:dyDescent="0.3">
      <c r="A634" s="1"/>
      <c r="E634" s="188"/>
      <c r="I634" s="180"/>
    </row>
    <row r="635" spans="1:9" ht="22.5" customHeight="1" x14ac:dyDescent="0.3">
      <c r="A635" s="1"/>
      <c r="E635" s="188"/>
      <c r="I635" s="180"/>
    </row>
    <row r="636" spans="1:9" ht="22.5" customHeight="1" x14ac:dyDescent="0.3">
      <c r="A636" s="1"/>
      <c r="E636" s="188"/>
      <c r="I636" s="180"/>
    </row>
    <row r="637" spans="1:9" ht="22.5" customHeight="1" x14ac:dyDescent="0.3">
      <c r="A637" s="1"/>
      <c r="E637" s="188"/>
      <c r="I637" s="180"/>
    </row>
    <row r="638" spans="1:9" ht="22.5" customHeight="1" x14ac:dyDescent="0.3">
      <c r="A638" s="1"/>
      <c r="E638" s="188"/>
      <c r="I638" s="180"/>
    </row>
    <row r="639" spans="1:9" ht="22.5" customHeight="1" x14ac:dyDescent="0.3">
      <c r="A639" s="1"/>
      <c r="E639" s="188"/>
      <c r="I639" s="180"/>
    </row>
    <row r="640" spans="1:9" ht="22.5" customHeight="1" x14ac:dyDescent="0.3">
      <c r="A640" s="1"/>
      <c r="E640" s="188"/>
      <c r="I640" s="180"/>
    </row>
    <row r="641" spans="1:9" ht="22.5" customHeight="1" x14ac:dyDescent="0.3">
      <c r="A641" s="1"/>
      <c r="E641" s="188"/>
      <c r="I641" s="180"/>
    </row>
    <row r="642" spans="1:9" ht="22.5" customHeight="1" x14ac:dyDescent="0.3">
      <c r="A642" s="1"/>
      <c r="E642" s="188"/>
      <c r="I642" s="180"/>
    </row>
    <row r="643" spans="1:9" ht="22.5" customHeight="1" x14ac:dyDescent="0.3">
      <c r="A643" s="1"/>
      <c r="E643" s="188"/>
      <c r="I643" s="180"/>
    </row>
    <row r="644" spans="1:9" ht="22.5" customHeight="1" x14ac:dyDescent="0.3">
      <c r="A644" s="1"/>
      <c r="E644" s="188"/>
      <c r="I644" s="180"/>
    </row>
    <row r="645" spans="1:9" ht="22.5" customHeight="1" x14ac:dyDescent="0.3">
      <c r="A645" s="1"/>
      <c r="E645" s="188"/>
      <c r="I645" s="180"/>
    </row>
    <row r="646" spans="1:9" ht="22.5" customHeight="1" x14ac:dyDescent="0.3">
      <c r="A646" s="1"/>
      <c r="E646" s="188"/>
      <c r="I646" s="180"/>
    </row>
    <row r="647" spans="1:9" ht="22.5" customHeight="1" x14ac:dyDescent="0.3">
      <c r="A647" s="1"/>
      <c r="E647" s="188"/>
      <c r="I647" s="180"/>
    </row>
    <row r="648" spans="1:9" ht="22.5" customHeight="1" x14ac:dyDescent="0.3">
      <c r="A648" s="1"/>
      <c r="E648" s="188"/>
      <c r="I648" s="180"/>
    </row>
    <row r="649" spans="1:9" ht="22.5" customHeight="1" x14ac:dyDescent="0.3">
      <c r="A649" s="1"/>
      <c r="E649" s="188"/>
      <c r="I649" s="180"/>
    </row>
    <row r="650" spans="1:9" ht="22.5" customHeight="1" x14ac:dyDescent="0.3">
      <c r="A650" s="1"/>
      <c r="E650" s="188"/>
      <c r="I650" s="180"/>
    </row>
    <row r="651" spans="1:9" ht="22.5" customHeight="1" x14ac:dyDescent="0.3">
      <c r="A651" s="1"/>
      <c r="E651" s="188"/>
      <c r="I651" s="180"/>
    </row>
    <row r="652" spans="1:9" ht="22.5" customHeight="1" x14ac:dyDescent="0.3">
      <c r="A652" s="1"/>
      <c r="E652" s="188"/>
      <c r="I652" s="180"/>
    </row>
    <row r="653" spans="1:9" ht="22.5" customHeight="1" x14ac:dyDescent="0.3">
      <c r="A653" s="1"/>
      <c r="E653" s="188"/>
      <c r="I653" s="180"/>
    </row>
    <row r="654" spans="1:9" ht="22.5" customHeight="1" x14ac:dyDescent="0.3">
      <c r="A654" s="1"/>
      <c r="E654" s="188"/>
      <c r="I654" s="180"/>
    </row>
    <row r="655" spans="1:9" ht="22.5" customHeight="1" x14ac:dyDescent="0.3">
      <c r="A655" s="1"/>
      <c r="E655" s="188"/>
      <c r="I655" s="180"/>
    </row>
    <row r="656" spans="1:9" ht="22.5" customHeight="1" x14ac:dyDescent="0.3">
      <c r="A656" s="1"/>
      <c r="E656" s="188"/>
      <c r="I656" s="180"/>
    </row>
    <row r="657" spans="1:9" ht="22.5" customHeight="1" x14ac:dyDescent="0.3">
      <c r="A657" s="1"/>
      <c r="E657" s="188"/>
      <c r="I657" s="180"/>
    </row>
    <row r="658" spans="1:9" ht="22.5" customHeight="1" x14ac:dyDescent="0.3">
      <c r="A658" s="1"/>
      <c r="E658" s="188"/>
      <c r="I658" s="180"/>
    </row>
    <row r="659" spans="1:9" ht="22.5" customHeight="1" x14ac:dyDescent="0.3">
      <c r="A659" s="1"/>
      <c r="E659" s="188"/>
      <c r="I659" s="180"/>
    </row>
    <row r="660" spans="1:9" ht="22.5" customHeight="1" x14ac:dyDescent="0.3">
      <c r="A660" s="1"/>
      <c r="E660" s="188"/>
      <c r="I660" s="180"/>
    </row>
    <row r="661" spans="1:9" ht="22.5" customHeight="1" x14ac:dyDescent="0.3">
      <c r="A661" s="1"/>
      <c r="E661" s="188"/>
      <c r="I661" s="180"/>
    </row>
    <row r="662" spans="1:9" ht="22.5" customHeight="1" x14ac:dyDescent="0.3">
      <c r="A662" s="1"/>
      <c r="E662" s="188"/>
      <c r="I662" s="180"/>
    </row>
    <row r="663" spans="1:9" ht="22.5" customHeight="1" x14ac:dyDescent="0.3">
      <c r="A663" s="1"/>
      <c r="E663" s="188"/>
      <c r="I663" s="180"/>
    </row>
    <row r="664" spans="1:9" ht="22.5" customHeight="1" x14ac:dyDescent="0.3">
      <c r="A664" s="1"/>
      <c r="E664" s="188"/>
      <c r="I664" s="180"/>
    </row>
    <row r="665" spans="1:9" ht="22.5" customHeight="1" x14ac:dyDescent="0.3">
      <c r="A665" s="1"/>
      <c r="E665" s="188"/>
      <c r="I665" s="180"/>
    </row>
    <row r="666" spans="1:9" ht="22.5" customHeight="1" x14ac:dyDescent="0.3">
      <c r="A666" s="1"/>
      <c r="E666" s="188"/>
      <c r="I666" s="180"/>
    </row>
    <row r="667" spans="1:9" ht="22.5" customHeight="1" x14ac:dyDescent="0.3">
      <c r="A667" s="1"/>
      <c r="E667" s="188"/>
      <c r="I667" s="180"/>
    </row>
    <row r="668" spans="1:9" ht="22.5" customHeight="1" x14ac:dyDescent="0.3">
      <c r="A668" s="1"/>
      <c r="E668" s="188"/>
      <c r="I668" s="180"/>
    </row>
    <row r="669" spans="1:9" ht="22.5" customHeight="1" x14ac:dyDescent="0.3">
      <c r="A669" s="1"/>
      <c r="E669" s="188"/>
      <c r="I669" s="180"/>
    </row>
    <row r="670" spans="1:9" ht="22.5" customHeight="1" x14ac:dyDescent="0.3">
      <c r="A670" s="1"/>
      <c r="E670" s="188"/>
      <c r="I670" s="180"/>
    </row>
    <row r="671" spans="1:9" ht="22.5" customHeight="1" x14ac:dyDescent="0.3">
      <c r="A671" s="1"/>
      <c r="E671" s="188"/>
      <c r="I671" s="180"/>
    </row>
    <row r="672" spans="1:9" ht="22.5" customHeight="1" x14ac:dyDescent="0.3">
      <c r="A672" s="1"/>
      <c r="E672" s="188"/>
      <c r="I672" s="180"/>
    </row>
    <row r="673" spans="1:9" ht="22.5" customHeight="1" x14ac:dyDescent="0.3">
      <c r="A673" s="1"/>
      <c r="E673" s="188"/>
      <c r="I673" s="180"/>
    </row>
    <row r="674" spans="1:9" ht="22.5" customHeight="1" x14ac:dyDescent="0.3">
      <c r="A674" s="1"/>
      <c r="E674" s="188"/>
      <c r="I674" s="180"/>
    </row>
    <row r="675" spans="1:9" ht="22.5" customHeight="1" x14ac:dyDescent="0.3">
      <c r="A675" s="1"/>
      <c r="E675" s="188"/>
      <c r="I675" s="180"/>
    </row>
    <row r="676" spans="1:9" ht="22.5" customHeight="1" x14ac:dyDescent="0.3">
      <c r="A676" s="1"/>
      <c r="E676" s="188"/>
      <c r="I676" s="180"/>
    </row>
    <row r="677" spans="1:9" ht="22.5" customHeight="1" x14ac:dyDescent="0.3">
      <c r="A677" s="1"/>
      <c r="E677" s="188"/>
      <c r="I677" s="180"/>
    </row>
    <row r="678" spans="1:9" ht="22.5" customHeight="1" x14ac:dyDescent="0.3">
      <c r="A678" s="1"/>
      <c r="E678" s="188"/>
      <c r="I678" s="180"/>
    </row>
    <row r="679" spans="1:9" ht="22.5" customHeight="1" x14ac:dyDescent="0.3">
      <c r="A679" s="1"/>
      <c r="E679" s="188"/>
      <c r="I679" s="180"/>
    </row>
    <row r="680" spans="1:9" ht="22.5" customHeight="1" x14ac:dyDescent="0.3">
      <c r="A680" s="1"/>
      <c r="E680" s="188"/>
      <c r="I680" s="180"/>
    </row>
    <row r="681" spans="1:9" ht="22.5" customHeight="1" x14ac:dyDescent="0.3">
      <c r="A681" s="1"/>
      <c r="E681" s="188"/>
      <c r="I681" s="180"/>
    </row>
    <row r="682" spans="1:9" ht="22.5" customHeight="1" x14ac:dyDescent="0.3">
      <c r="A682" s="1"/>
      <c r="E682" s="188"/>
      <c r="I682" s="180"/>
    </row>
    <row r="683" spans="1:9" ht="22.5" customHeight="1" x14ac:dyDescent="0.3">
      <c r="A683" s="1"/>
      <c r="E683" s="188"/>
      <c r="I683" s="180"/>
    </row>
    <row r="684" spans="1:9" ht="22.5" customHeight="1" x14ac:dyDescent="0.3">
      <c r="A684" s="1"/>
      <c r="E684" s="188"/>
      <c r="I684" s="180"/>
    </row>
    <row r="685" spans="1:9" ht="22.5" customHeight="1" x14ac:dyDescent="0.3">
      <c r="A685" s="1"/>
      <c r="E685" s="188"/>
      <c r="I685" s="180"/>
    </row>
    <row r="686" spans="1:9" ht="22.5" customHeight="1" x14ac:dyDescent="0.3">
      <c r="A686" s="1"/>
      <c r="E686" s="188"/>
      <c r="I686" s="180"/>
    </row>
    <row r="687" spans="1:9" ht="22.5" customHeight="1" x14ac:dyDescent="0.3">
      <c r="A687" s="1"/>
      <c r="E687" s="188"/>
      <c r="I687" s="180"/>
    </row>
    <row r="688" spans="1:9" ht="22.5" customHeight="1" x14ac:dyDescent="0.3">
      <c r="A688" s="1"/>
      <c r="E688" s="188"/>
      <c r="I688" s="180"/>
    </row>
    <row r="689" spans="1:9" ht="22.5" customHeight="1" x14ac:dyDescent="0.3">
      <c r="A689" s="1"/>
      <c r="E689" s="188"/>
      <c r="I689" s="180"/>
    </row>
    <row r="690" spans="1:9" ht="22.5" customHeight="1" x14ac:dyDescent="0.3">
      <c r="A690" s="1"/>
      <c r="E690" s="188"/>
      <c r="I690" s="180"/>
    </row>
    <row r="691" spans="1:9" ht="22.5" customHeight="1" x14ac:dyDescent="0.3">
      <c r="A691" s="1"/>
      <c r="E691" s="188"/>
      <c r="I691" s="180"/>
    </row>
    <row r="692" spans="1:9" ht="22.5" customHeight="1" x14ac:dyDescent="0.3">
      <c r="A692" s="1"/>
      <c r="E692" s="188"/>
      <c r="I692" s="180"/>
    </row>
    <row r="693" spans="1:9" ht="22.5" customHeight="1" x14ac:dyDescent="0.3">
      <c r="A693" s="1"/>
      <c r="E693" s="188"/>
      <c r="I693" s="180"/>
    </row>
    <row r="694" spans="1:9" ht="22.5" customHeight="1" x14ac:dyDescent="0.3">
      <c r="A694" s="1"/>
      <c r="E694" s="188"/>
      <c r="I694" s="180"/>
    </row>
    <row r="695" spans="1:9" ht="22.5" customHeight="1" x14ac:dyDescent="0.3">
      <c r="A695" s="1"/>
      <c r="E695" s="188"/>
      <c r="I695" s="180"/>
    </row>
    <row r="696" spans="1:9" ht="22.5" customHeight="1" x14ac:dyDescent="0.3">
      <c r="A696" s="1"/>
      <c r="E696" s="188"/>
      <c r="I696" s="180"/>
    </row>
    <row r="697" spans="1:9" ht="22.5" customHeight="1" x14ac:dyDescent="0.3">
      <c r="A697" s="1"/>
      <c r="E697" s="188"/>
      <c r="I697" s="180"/>
    </row>
    <row r="698" spans="1:9" ht="22.5" customHeight="1" x14ac:dyDescent="0.3">
      <c r="A698" s="1"/>
      <c r="E698" s="188"/>
      <c r="I698" s="180"/>
    </row>
    <row r="699" spans="1:9" ht="22.5" customHeight="1" x14ac:dyDescent="0.3">
      <c r="A699" s="1"/>
      <c r="E699" s="188"/>
      <c r="I699" s="180"/>
    </row>
    <row r="700" spans="1:9" ht="22.5" customHeight="1" x14ac:dyDescent="0.3">
      <c r="A700" s="1"/>
      <c r="E700" s="188"/>
      <c r="I700" s="180"/>
    </row>
    <row r="701" spans="1:9" ht="22.5" customHeight="1" x14ac:dyDescent="0.3">
      <c r="A701" s="1"/>
      <c r="E701" s="188"/>
      <c r="I701" s="180"/>
    </row>
    <row r="702" spans="1:9" ht="22.5" customHeight="1" x14ac:dyDescent="0.3">
      <c r="A702" s="1"/>
      <c r="E702" s="188"/>
      <c r="I702" s="180"/>
    </row>
    <row r="703" spans="1:9" ht="22.5" customHeight="1" x14ac:dyDescent="0.3">
      <c r="A703" s="1"/>
      <c r="E703" s="188"/>
      <c r="I703" s="180"/>
    </row>
    <row r="704" spans="1:9" ht="22.5" customHeight="1" x14ac:dyDescent="0.3">
      <c r="A704" s="1"/>
      <c r="E704" s="188"/>
      <c r="I704" s="180"/>
    </row>
    <row r="705" spans="1:9" ht="22.5" customHeight="1" x14ac:dyDescent="0.3">
      <c r="A705" s="1"/>
      <c r="E705" s="188"/>
      <c r="I705" s="180"/>
    </row>
    <row r="706" spans="1:9" ht="22.5" customHeight="1" x14ac:dyDescent="0.3">
      <c r="A706" s="1"/>
      <c r="E706" s="188"/>
      <c r="I706" s="180"/>
    </row>
    <row r="707" spans="1:9" ht="22.5" customHeight="1" x14ac:dyDescent="0.3">
      <c r="A707" s="1"/>
      <c r="E707" s="188"/>
      <c r="I707" s="180"/>
    </row>
    <row r="708" spans="1:9" ht="22.5" customHeight="1" x14ac:dyDescent="0.3">
      <c r="A708" s="1"/>
      <c r="E708" s="188"/>
      <c r="I708" s="180"/>
    </row>
    <row r="709" spans="1:9" ht="22.5" customHeight="1" x14ac:dyDescent="0.3">
      <c r="A709" s="1"/>
      <c r="E709" s="188"/>
      <c r="I709" s="180"/>
    </row>
    <row r="710" spans="1:9" ht="22.5" customHeight="1" x14ac:dyDescent="0.3">
      <c r="A710" s="1"/>
      <c r="E710" s="188"/>
      <c r="I710" s="180"/>
    </row>
    <row r="711" spans="1:9" ht="22.5" customHeight="1" x14ac:dyDescent="0.3">
      <c r="A711" s="1"/>
      <c r="E711" s="188"/>
      <c r="I711" s="180"/>
    </row>
    <row r="712" spans="1:9" ht="22.5" customHeight="1" x14ac:dyDescent="0.3">
      <c r="A712" s="1"/>
      <c r="E712" s="188"/>
      <c r="I712" s="180"/>
    </row>
    <row r="713" spans="1:9" ht="22.5" customHeight="1" x14ac:dyDescent="0.3">
      <c r="A713" s="1"/>
      <c r="E713" s="188"/>
      <c r="I713" s="180"/>
    </row>
    <row r="714" spans="1:9" ht="22.5" customHeight="1" x14ac:dyDescent="0.3">
      <c r="A714" s="1"/>
      <c r="E714" s="188"/>
      <c r="I714" s="180"/>
    </row>
    <row r="715" spans="1:9" ht="22.5" customHeight="1" x14ac:dyDescent="0.3">
      <c r="A715" s="1"/>
      <c r="E715" s="188"/>
      <c r="I715" s="180"/>
    </row>
    <row r="716" spans="1:9" ht="22.5" customHeight="1" x14ac:dyDescent="0.3">
      <c r="A716" s="1"/>
      <c r="E716" s="188"/>
      <c r="I716" s="180"/>
    </row>
    <row r="717" spans="1:9" ht="22.5" customHeight="1" x14ac:dyDescent="0.3">
      <c r="A717" s="1"/>
      <c r="E717" s="188"/>
      <c r="I717" s="180"/>
    </row>
    <row r="718" spans="1:9" ht="22.5" customHeight="1" x14ac:dyDescent="0.3">
      <c r="A718" s="1"/>
      <c r="E718" s="188"/>
      <c r="I718" s="180"/>
    </row>
    <row r="719" spans="1:9" ht="22.5" customHeight="1" x14ac:dyDescent="0.3">
      <c r="A719" s="1"/>
      <c r="E719" s="188"/>
      <c r="I719" s="180"/>
    </row>
    <row r="720" spans="1:9" ht="22.5" customHeight="1" x14ac:dyDescent="0.3">
      <c r="A720" s="1"/>
      <c r="E720" s="188"/>
      <c r="I720" s="180"/>
    </row>
    <row r="721" spans="1:9" ht="22.5" customHeight="1" x14ac:dyDescent="0.3">
      <c r="A721" s="1"/>
      <c r="E721" s="188"/>
      <c r="I721" s="180"/>
    </row>
    <row r="722" spans="1:9" ht="22.5" customHeight="1" x14ac:dyDescent="0.3">
      <c r="A722" s="1"/>
      <c r="E722" s="188"/>
      <c r="I722" s="180"/>
    </row>
    <row r="723" spans="1:9" ht="22.5" customHeight="1" x14ac:dyDescent="0.3">
      <c r="A723" s="1"/>
      <c r="E723" s="188"/>
      <c r="I723" s="180"/>
    </row>
    <row r="724" spans="1:9" ht="22.5" customHeight="1" x14ac:dyDescent="0.3">
      <c r="A724" s="1"/>
      <c r="E724" s="188"/>
      <c r="I724" s="180"/>
    </row>
    <row r="725" spans="1:9" ht="22.5" customHeight="1" x14ac:dyDescent="0.3">
      <c r="A725" s="1"/>
      <c r="E725" s="188"/>
      <c r="I725" s="180"/>
    </row>
    <row r="726" spans="1:9" ht="22.5" customHeight="1" x14ac:dyDescent="0.3">
      <c r="A726" s="1"/>
      <c r="E726" s="188"/>
      <c r="I726" s="180"/>
    </row>
    <row r="727" spans="1:9" ht="22.5" customHeight="1" x14ac:dyDescent="0.3">
      <c r="A727" s="1"/>
      <c r="E727" s="188"/>
      <c r="I727" s="180"/>
    </row>
    <row r="728" spans="1:9" ht="22.5" customHeight="1" x14ac:dyDescent="0.3">
      <c r="A728" s="1"/>
      <c r="E728" s="188"/>
      <c r="I728" s="180"/>
    </row>
    <row r="729" spans="1:9" ht="22.5" customHeight="1" x14ac:dyDescent="0.3">
      <c r="A729" s="1"/>
      <c r="E729" s="188"/>
      <c r="I729" s="180"/>
    </row>
    <row r="730" spans="1:9" ht="22.5" customHeight="1" x14ac:dyDescent="0.3">
      <c r="A730" s="1"/>
      <c r="E730" s="188"/>
      <c r="I730" s="180"/>
    </row>
    <row r="731" spans="1:9" ht="22.5" customHeight="1" x14ac:dyDescent="0.3">
      <c r="A731" s="1"/>
      <c r="E731" s="188"/>
      <c r="I731" s="180"/>
    </row>
    <row r="732" spans="1:9" ht="22.5" customHeight="1" x14ac:dyDescent="0.3">
      <c r="A732" s="1"/>
      <c r="E732" s="188"/>
      <c r="I732" s="180"/>
    </row>
    <row r="733" spans="1:9" ht="22.5" customHeight="1" x14ac:dyDescent="0.3">
      <c r="A733" s="1"/>
      <c r="E733" s="188"/>
      <c r="I733" s="180"/>
    </row>
    <row r="734" spans="1:9" ht="22.5" customHeight="1" x14ac:dyDescent="0.3">
      <c r="A734" s="1"/>
      <c r="E734" s="188"/>
      <c r="I734" s="180"/>
    </row>
    <row r="735" spans="1:9" ht="22.5" customHeight="1" x14ac:dyDescent="0.3">
      <c r="A735" s="1"/>
      <c r="E735" s="188"/>
      <c r="I735" s="180"/>
    </row>
    <row r="736" spans="1:9" ht="22.5" customHeight="1" x14ac:dyDescent="0.3">
      <c r="A736" s="1"/>
      <c r="E736" s="188"/>
      <c r="I736" s="180"/>
    </row>
    <row r="737" spans="1:9" ht="22.5" customHeight="1" x14ac:dyDescent="0.3">
      <c r="A737" s="1"/>
      <c r="E737" s="188"/>
      <c r="I737" s="180"/>
    </row>
    <row r="738" spans="1:9" ht="22.5" customHeight="1" x14ac:dyDescent="0.3">
      <c r="A738" s="1"/>
      <c r="E738" s="188"/>
      <c r="I738" s="180"/>
    </row>
    <row r="739" spans="1:9" ht="22.5" customHeight="1" x14ac:dyDescent="0.3">
      <c r="A739" s="1"/>
      <c r="E739" s="188"/>
      <c r="I739" s="180"/>
    </row>
    <row r="740" spans="1:9" ht="22.5" customHeight="1" x14ac:dyDescent="0.3">
      <c r="A740" s="1"/>
      <c r="E740" s="188"/>
      <c r="I740" s="180"/>
    </row>
    <row r="741" spans="1:9" ht="22.5" customHeight="1" x14ac:dyDescent="0.3">
      <c r="A741" s="1"/>
      <c r="E741" s="188"/>
      <c r="I741" s="180"/>
    </row>
    <row r="742" spans="1:9" ht="22.5" customHeight="1" x14ac:dyDescent="0.3">
      <c r="A742" s="1"/>
      <c r="E742" s="188"/>
      <c r="I742" s="180"/>
    </row>
    <row r="743" spans="1:9" ht="22.5" customHeight="1" x14ac:dyDescent="0.3">
      <c r="A743" s="1"/>
      <c r="E743" s="188"/>
      <c r="I743" s="180"/>
    </row>
    <row r="744" spans="1:9" ht="22.5" customHeight="1" x14ac:dyDescent="0.3">
      <c r="A744" s="1"/>
      <c r="E744" s="188"/>
      <c r="I744" s="180"/>
    </row>
    <row r="745" spans="1:9" ht="22.5" customHeight="1" x14ac:dyDescent="0.3">
      <c r="A745" s="1"/>
      <c r="E745" s="188"/>
      <c r="I745" s="180"/>
    </row>
    <row r="746" spans="1:9" ht="22.5" customHeight="1" x14ac:dyDescent="0.3">
      <c r="A746" s="1"/>
      <c r="E746" s="188"/>
      <c r="I746" s="180"/>
    </row>
    <row r="747" spans="1:9" ht="22.5" customHeight="1" x14ac:dyDescent="0.3">
      <c r="A747" s="1"/>
      <c r="E747" s="188"/>
      <c r="I747" s="180"/>
    </row>
    <row r="748" spans="1:9" ht="22.5" customHeight="1" x14ac:dyDescent="0.3">
      <c r="A748" s="1"/>
      <c r="E748" s="188"/>
      <c r="I748" s="180"/>
    </row>
    <row r="749" spans="1:9" ht="22.5" customHeight="1" x14ac:dyDescent="0.3">
      <c r="A749" s="1"/>
      <c r="E749" s="188"/>
      <c r="I749" s="180"/>
    </row>
    <row r="750" spans="1:9" ht="22.5" customHeight="1" x14ac:dyDescent="0.3">
      <c r="A750" s="1"/>
      <c r="E750" s="188"/>
      <c r="I750" s="180"/>
    </row>
    <row r="751" spans="1:9" ht="22.5" customHeight="1" x14ac:dyDescent="0.3">
      <c r="A751" s="1"/>
      <c r="E751" s="188"/>
      <c r="I751" s="180"/>
    </row>
    <row r="752" spans="1:9" ht="22.5" customHeight="1" x14ac:dyDescent="0.3">
      <c r="A752" s="1"/>
      <c r="E752" s="188"/>
      <c r="I752" s="180"/>
    </row>
    <row r="753" spans="1:9" ht="22.5" customHeight="1" x14ac:dyDescent="0.3">
      <c r="A753" s="1"/>
      <c r="E753" s="188"/>
      <c r="I753" s="180"/>
    </row>
    <row r="754" spans="1:9" ht="22.5" customHeight="1" x14ac:dyDescent="0.3">
      <c r="A754" s="1"/>
      <c r="E754" s="188"/>
      <c r="I754" s="180"/>
    </row>
    <row r="755" spans="1:9" ht="22.5" customHeight="1" x14ac:dyDescent="0.3">
      <c r="A755" s="1"/>
      <c r="E755" s="188"/>
      <c r="I755" s="180"/>
    </row>
    <row r="756" spans="1:9" ht="22.5" customHeight="1" x14ac:dyDescent="0.3">
      <c r="A756" s="1"/>
      <c r="E756" s="188"/>
      <c r="I756" s="180"/>
    </row>
    <row r="757" spans="1:9" ht="22.5" customHeight="1" x14ac:dyDescent="0.3">
      <c r="A757" s="1"/>
      <c r="E757" s="188"/>
      <c r="I757" s="180"/>
    </row>
    <row r="758" spans="1:9" ht="22.5" customHeight="1" x14ac:dyDescent="0.3">
      <c r="A758" s="1"/>
      <c r="E758" s="188"/>
      <c r="I758" s="180"/>
    </row>
    <row r="759" spans="1:9" ht="22.5" customHeight="1" x14ac:dyDescent="0.3">
      <c r="A759" s="1"/>
      <c r="E759" s="188"/>
      <c r="I759" s="180"/>
    </row>
    <row r="760" spans="1:9" ht="22.5" customHeight="1" x14ac:dyDescent="0.3">
      <c r="A760" s="1"/>
      <c r="E760" s="188"/>
      <c r="I760" s="180"/>
    </row>
    <row r="761" spans="1:9" ht="22.5" customHeight="1" x14ac:dyDescent="0.3">
      <c r="A761" s="1"/>
      <c r="E761" s="188"/>
      <c r="I761" s="180"/>
    </row>
    <row r="762" spans="1:9" ht="22.5" customHeight="1" x14ac:dyDescent="0.3">
      <c r="A762" s="1"/>
      <c r="E762" s="188"/>
      <c r="I762" s="180"/>
    </row>
    <row r="763" spans="1:9" ht="22.5" customHeight="1" x14ac:dyDescent="0.3">
      <c r="A763" s="1"/>
      <c r="E763" s="188"/>
      <c r="I763" s="180"/>
    </row>
    <row r="764" spans="1:9" ht="22.5" customHeight="1" x14ac:dyDescent="0.3">
      <c r="A764" s="1"/>
      <c r="E764" s="188"/>
      <c r="I764" s="180"/>
    </row>
    <row r="765" spans="1:9" ht="22.5" customHeight="1" x14ac:dyDescent="0.3">
      <c r="A765" s="1"/>
      <c r="E765" s="188"/>
      <c r="I765" s="180"/>
    </row>
    <row r="766" spans="1:9" ht="22.5" customHeight="1" x14ac:dyDescent="0.3">
      <c r="A766" s="1"/>
      <c r="E766" s="188"/>
      <c r="I766" s="180"/>
    </row>
    <row r="767" spans="1:9" ht="22.5" customHeight="1" x14ac:dyDescent="0.3">
      <c r="A767" s="1"/>
      <c r="E767" s="188"/>
      <c r="I767" s="180"/>
    </row>
    <row r="768" spans="1:9" ht="22.5" customHeight="1" x14ac:dyDescent="0.3">
      <c r="A768" s="1"/>
      <c r="E768" s="188"/>
      <c r="I768" s="180"/>
    </row>
    <row r="769" spans="1:9" ht="22.5" customHeight="1" x14ac:dyDescent="0.3">
      <c r="A769" s="1"/>
      <c r="E769" s="188"/>
      <c r="I769" s="180"/>
    </row>
    <row r="770" spans="1:9" ht="22.5" customHeight="1" x14ac:dyDescent="0.3">
      <c r="A770" s="1"/>
      <c r="E770" s="188"/>
      <c r="I770" s="180"/>
    </row>
    <row r="771" spans="1:9" ht="22.5" customHeight="1" x14ac:dyDescent="0.3">
      <c r="A771" s="1"/>
      <c r="E771" s="188"/>
      <c r="I771" s="180"/>
    </row>
    <row r="772" spans="1:9" ht="22.5" customHeight="1" x14ac:dyDescent="0.3">
      <c r="A772" s="1"/>
      <c r="E772" s="188"/>
      <c r="I772" s="180"/>
    </row>
    <row r="773" spans="1:9" ht="22.5" customHeight="1" x14ac:dyDescent="0.3">
      <c r="A773" s="1"/>
      <c r="E773" s="188"/>
      <c r="I773" s="180"/>
    </row>
    <row r="774" spans="1:9" ht="22.5" customHeight="1" x14ac:dyDescent="0.3">
      <c r="A774" s="1"/>
      <c r="E774" s="188"/>
      <c r="I774" s="180"/>
    </row>
    <row r="775" spans="1:9" ht="22.5" customHeight="1" x14ac:dyDescent="0.3">
      <c r="A775" s="1"/>
      <c r="E775" s="188"/>
      <c r="I775" s="180"/>
    </row>
    <row r="776" spans="1:9" ht="22.5" customHeight="1" x14ac:dyDescent="0.3">
      <c r="A776" s="1"/>
      <c r="E776" s="188"/>
      <c r="I776" s="180"/>
    </row>
    <row r="777" spans="1:9" ht="22.5" customHeight="1" x14ac:dyDescent="0.3">
      <c r="A777" s="1"/>
      <c r="E777" s="188"/>
      <c r="I777" s="180"/>
    </row>
    <row r="778" spans="1:9" ht="22.5" customHeight="1" x14ac:dyDescent="0.3">
      <c r="A778" s="1"/>
      <c r="E778" s="188"/>
      <c r="I778" s="180"/>
    </row>
    <row r="779" spans="1:9" ht="22.5" customHeight="1" x14ac:dyDescent="0.3">
      <c r="A779" s="1"/>
      <c r="E779" s="188"/>
      <c r="I779" s="180"/>
    </row>
    <row r="780" spans="1:9" ht="22.5" customHeight="1" x14ac:dyDescent="0.3">
      <c r="A780" s="1"/>
      <c r="E780" s="188"/>
      <c r="I780" s="180"/>
    </row>
    <row r="781" spans="1:9" ht="22.5" customHeight="1" x14ac:dyDescent="0.3">
      <c r="A781" s="1"/>
      <c r="E781" s="188"/>
      <c r="I781" s="180"/>
    </row>
    <row r="782" spans="1:9" ht="22.5" customHeight="1" x14ac:dyDescent="0.3">
      <c r="A782" s="1"/>
      <c r="E782" s="188"/>
      <c r="I782" s="180"/>
    </row>
    <row r="783" spans="1:9" ht="22.5" customHeight="1" x14ac:dyDescent="0.3">
      <c r="A783" s="1"/>
      <c r="E783" s="188"/>
      <c r="I783" s="180"/>
    </row>
    <row r="784" spans="1:9" ht="22.5" customHeight="1" x14ac:dyDescent="0.3">
      <c r="A784" s="1"/>
      <c r="E784" s="188"/>
      <c r="I784" s="180"/>
    </row>
    <row r="785" spans="1:9" ht="22.5" customHeight="1" x14ac:dyDescent="0.3">
      <c r="A785" s="1"/>
      <c r="E785" s="188"/>
      <c r="I785" s="180"/>
    </row>
    <row r="786" spans="1:9" ht="22.5" customHeight="1" x14ac:dyDescent="0.3">
      <c r="A786" s="1"/>
      <c r="E786" s="188"/>
      <c r="I786" s="180"/>
    </row>
    <row r="787" spans="1:9" ht="22.5" customHeight="1" x14ac:dyDescent="0.3">
      <c r="A787" s="1"/>
      <c r="E787" s="188"/>
      <c r="I787" s="180"/>
    </row>
    <row r="788" spans="1:9" ht="22.5" customHeight="1" x14ac:dyDescent="0.3">
      <c r="A788" s="1"/>
      <c r="E788" s="188"/>
      <c r="I788" s="180"/>
    </row>
    <row r="789" spans="1:9" ht="22.5" customHeight="1" x14ac:dyDescent="0.3">
      <c r="A789" s="1"/>
      <c r="E789" s="188"/>
      <c r="I789" s="180"/>
    </row>
    <row r="790" spans="1:9" ht="22.5" customHeight="1" x14ac:dyDescent="0.3">
      <c r="A790" s="1"/>
      <c r="E790" s="188"/>
      <c r="I790" s="180"/>
    </row>
    <row r="791" spans="1:9" ht="22.5" customHeight="1" x14ac:dyDescent="0.3">
      <c r="A791" s="1"/>
      <c r="E791" s="188"/>
      <c r="I791" s="180"/>
    </row>
    <row r="792" spans="1:9" ht="22.5" customHeight="1" x14ac:dyDescent="0.3">
      <c r="A792" s="1"/>
      <c r="E792" s="188"/>
      <c r="I792" s="180"/>
    </row>
    <row r="793" spans="1:9" ht="22.5" customHeight="1" x14ac:dyDescent="0.3">
      <c r="A793" s="1"/>
      <c r="E793" s="188"/>
      <c r="I793" s="180"/>
    </row>
    <row r="794" spans="1:9" ht="22.5" customHeight="1" x14ac:dyDescent="0.3">
      <c r="A794" s="1"/>
      <c r="E794" s="188"/>
      <c r="I794" s="180"/>
    </row>
    <row r="795" spans="1:9" ht="22.5" customHeight="1" x14ac:dyDescent="0.3">
      <c r="A795" s="1"/>
      <c r="E795" s="188"/>
      <c r="I795" s="180"/>
    </row>
    <row r="796" spans="1:9" ht="22.5" customHeight="1" x14ac:dyDescent="0.3">
      <c r="A796" s="1"/>
      <c r="E796" s="188"/>
      <c r="I796" s="180"/>
    </row>
    <row r="797" spans="1:9" ht="22.5" customHeight="1" x14ac:dyDescent="0.3">
      <c r="A797" s="1"/>
      <c r="E797" s="188"/>
      <c r="I797" s="180"/>
    </row>
    <row r="798" spans="1:9" ht="22.5" customHeight="1" x14ac:dyDescent="0.3">
      <c r="A798" s="1"/>
      <c r="E798" s="188"/>
      <c r="I798" s="180"/>
    </row>
    <row r="799" spans="1:9" ht="22.5" customHeight="1" x14ac:dyDescent="0.3">
      <c r="A799" s="1"/>
      <c r="E799" s="188"/>
      <c r="I799" s="180"/>
    </row>
    <row r="800" spans="1:9" ht="22.5" customHeight="1" x14ac:dyDescent="0.3">
      <c r="A800" s="1"/>
      <c r="E800" s="188"/>
      <c r="I800" s="180"/>
    </row>
    <row r="801" spans="1:9" ht="22.5" customHeight="1" x14ac:dyDescent="0.3">
      <c r="A801" s="1"/>
      <c r="E801" s="188"/>
      <c r="I801" s="180"/>
    </row>
    <row r="802" spans="1:9" ht="22.5" customHeight="1" x14ac:dyDescent="0.3">
      <c r="A802" s="1"/>
      <c r="E802" s="188"/>
      <c r="I802" s="180"/>
    </row>
    <row r="803" spans="1:9" ht="22.5" customHeight="1" x14ac:dyDescent="0.3">
      <c r="A803" s="1"/>
      <c r="E803" s="188"/>
      <c r="I803" s="180"/>
    </row>
    <row r="804" spans="1:9" ht="22.5" customHeight="1" x14ac:dyDescent="0.3">
      <c r="A804" s="1"/>
      <c r="E804" s="188"/>
      <c r="I804" s="180"/>
    </row>
    <row r="805" spans="1:9" ht="22.5" customHeight="1" x14ac:dyDescent="0.3">
      <c r="A805" s="1"/>
      <c r="E805" s="188"/>
      <c r="I805" s="180"/>
    </row>
    <row r="806" spans="1:9" ht="22.5" customHeight="1" x14ac:dyDescent="0.3">
      <c r="A806" s="1"/>
      <c r="E806" s="188"/>
      <c r="I806" s="180"/>
    </row>
    <row r="807" spans="1:9" ht="22.5" customHeight="1" x14ac:dyDescent="0.3">
      <c r="A807" s="1"/>
      <c r="E807" s="188"/>
      <c r="I807" s="180"/>
    </row>
    <row r="808" spans="1:9" ht="22.5" customHeight="1" x14ac:dyDescent="0.3">
      <c r="A808" s="1"/>
      <c r="E808" s="188"/>
      <c r="I808" s="180"/>
    </row>
    <row r="809" spans="1:9" ht="22.5" customHeight="1" x14ac:dyDescent="0.3">
      <c r="A809" s="1"/>
      <c r="E809" s="188"/>
      <c r="I809" s="180"/>
    </row>
    <row r="810" spans="1:9" ht="22.5" customHeight="1" x14ac:dyDescent="0.3">
      <c r="A810" s="1"/>
      <c r="E810" s="188"/>
      <c r="I810" s="180"/>
    </row>
    <row r="811" spans="1:9" ht="22.5" customHeight="1" x14ac:dyDescent="0.3">
      <c r="A811" s="1"/>
      <c r="E811" s="188"/>
      <c r="I811" s="180"/>
    </row>
    <row r="812" spans="1:9" ht="22.5" customHeight="1" x14ac:dyDescent="0.3">
      <c r="A812" s="1"/>
      <c r="E812" s="188"/>
      <c r="I812" s="180"/>
    </row>
    <row r="813" spans="1:9" ht="22.5" customHeight="1" x14ac:dyDescent="0.3">
      <c r="A813" s="1"/>
      <c r="E813" s="188"/>
      <c r="I813" s="180"/>
    </row>
    <row r="814" spans="1:9" ht="22.5" customHeight="1" x14ac:dyDescent="0.3">
      <c r="A814" s="1"/>
      <c r="E814" s="188"/>
      <c r="I814" s="180"/>
    </row>
    <row r="815" spans="1:9" ht="22.5" customHeight="1" x14ac:dyDescent="0.3">
      <c r="A815" s="1"/>
      <c r="E815" s="188"/>
      <c r="I815" s="180"/>
    </row>
    <row r="816" spans="1:9" ht="22.5" customHeight="1" x14ac:dyDescent="0.3">
      <c r="A816" s="1"/>
      <c r="E816" s="188"/>
      <c r="I816" s="180"/>
    </row>
    <row r="817" spans="1:9" ht="22.5" customHeight="1" x14ac:dyDescent="0.3">
      <c r="A817" s="1"/>
      <c r="E817" s="188"/>
      <c r="I817" s="180"/>
    </row>
    <row r="818" spans="1:9" ht="22.5" customHeight="1" x14ac:dyDescent="0.3">
      <c r="A818" s="1"/>
      <c r="E818" s="188"/>
      <c r="I818" s="180"/>
    </row>
    <row r="819" spans="1:9" ht="22.5" customHeight="1" x14ac:dyDescent="0.3">
      <c r="A819" s="1"/>
      <c r="E819" s="188"/>
      <c r="I819" s="180"/>
    </row>
    <row r="820" spans="1:9" ht="22.5" customHeight="1" x14ac:dyDescent="0.3">
      <c r="A820" s="1"/>
      <c r="E820" s="188"/>
      <c r="I820" s="180"/>
    </row>
    <row r="821" spans="1:9" ht="22.5" customHeight="1" x14ac:dyDescent="0.3">
      <c r="A821" s="1"/>
      <c r="E821" s="188"/>
      <c r="I821" s="180"/>
    </row>
    <row r="822" spans="1:9" ht="22.5" customHeight="1" x14ac:dyDescent="0.3">
      <c r="A822" s="1"/>
      <c r="E822" s="188"/>
      <c r="I822" s="180"/>
    </row>
    <row r="823" spans="1:9" ht="22.5" customHeight="1" x14ac:dyDescent="0.3">
      <c r="A823" s="1"/>
      <c r="E823" s="188"/>
      <c r="I823" s="180"/>
    </row>
    <row r="824" spans="1:9" ht="22.5" customHeight="1" x14ac:dyDescent="0.3">
      <c r="A824" s="1"/>
      <c r="E824" s="188"/>
      <c r="I824" s="180"/>
    </row>
    <row r="825" spans="1:9" ht="22.5" customHeight="1" x14ac:dyDescent="0.3">
      <c r="A825" s="1"/>
      <c r="E825" s="188"/>
      <c r="I825" s="180"/>
    </row>
    <row r="826" spans="1:9" ht="22.5" customHeight="1" x14ac:dyDescent="0.3">
      <c r="A826" s="1"/>
      <c r="E826" s="188"/>
      <c r="I826" s="180"/>
    </row>
    <row r="827" spans="1:9" ht="22.5" customHeight="1" x14ac:dyDescent="0.3">
      <c r="A827" s="1"/>
      <c r="E827" s="188"/>
      <c r="I827" s="180"/>
    </row>
    <row r="828" spans="1:9" ht="22.5" customHeight="1" x14ac:dyDescent="0.3">
      <c r="A828" s="1"/>
      <c r="E828" s="188"/>
      <c r="I828" s="180"/>
    </row>
    <row r="829" spans="1:9" ht="22.5" customHeight="1" x14ac:dyDescent="0.3">
      <c r="A829" s="1"/>
      <c r="E829" s="188"/>
      <c r="I829" s="180"/>
    </row>
    <row r="830" spans="1:9" ht="22.5" customHeight="1" x14ac:dyDescent="0.3">
      <c r="A830" s="1"/>
      <c r="E830" s="188"/>
      <c r="I830" s="180"/>
    </row>
    <row r="831" spans="1:9" ht="22.5" customHeight="1" x14ac:dyDescent="0.3">
      <c r="A831" s="1"/>
      <c r="E831" s="188"/>
      <c r="I831" s="180"/>
    </row>
    <row r="832" spans="1:9" ht="22.5" customHeight="1" x14ac:dyDescent="0.3">
      <c r="A832" s="1"/>
      <c r="E832" s="188"/>
      <c r="I832" s="180"/>
    </row>
    <row r="833" spans="1:9" ht="22.5" customHeight="1" x14ac:dyDescent="0.3">
      <c r="A833" s="1"/>
      <c r="E833" s="188"/>
      <c r="I833" s="180"/>
    </row>
    <row r="834" spans="1:9" ht="22.5" customHeight="1" x14ac:dyDescent="0.3">
      <c r="A834" s="1"/>
      <c r="E834" s="188"/>
      <c r="I834" s="180"/>
    </row>
    <row r="835" spans="1:9" ht="22.5" customHeight="1" x14ac:dyDescent="0.3">
      <c r="A835" s="1"/>
      <c r="E835" s="188"/>
      <c r="I835" s="180"/>
    </row>
    <row r="836" spans="1:9" ht="22.5" customHeight="1" x14ac:dyDescent="0.3">
      <c r="A836" s="1"/>
      <c r="E836" s="188"/>
      <c r="I836" s="180"/>
    </row>
    <row r="837" spans="1:9" ht="22.5" customHeight="1" x14ac:dyDescent="0.3">
      <c r="A837" s="1"/>
      <c r="E837" s="188"/>
      <c r="I837" s="180"/>
    </row>
    <row r="838" spans="1:9" ht="22.5" customHeight="1" x14ac:dyDescent="0.3">
      <c r="A838" s="1"/>
      <c r="E838" s="188"/>
      <c r="I838" s="180"/>
    </row>
    <row r="839" spans="1:9" ht="22.5" customHeight="1" x14ac:dyDescent="0.3">
      <c r="A839" s="1"/>
      <c r="E839" s="188"/>
      <c r="I839" s="180"/>
    </row>
    <row r="840" spans="1:9" ht="22.5" customHeight="1" x14ac:dyDescent="0.3">
      <c r="A840" s="1"/>
      <c r="E840" s="188"/>
      <c r="I840" s="180"/>
    </row>
    <row r="841" spans="1:9" ht="22.5" customHeight="1" x14ac:dyDescent="0.3">
      <c r="A841" s="1"/>
      <c r="E841" s="188"/>
      <c r="I841" s="180"/>
    </row>
    <row r="842" spans="1:9" ht="22.5" customHeight="1" x14ac:dyDescent="0.3">
      <c r="A842" s="1"/>
      <c r="E842" s="188"/>
      <c r="I842" s="180"/>
    </row>
    <row r="843" spans="1:9" ht="22.5" customHeight="1" x14ac:dyDescent="0.3">
      <c r="A843" s="1"/>
      <c r="E843" s="188"/>
      <c r="I843" s="180"/>
    </row>
    <row r="844" spans="1:9" ht="22.5" customHeight="1" x14ac:dyDescent="0.3">
      <c r="A844" s="1"/>
      <c r="E844" s="188"/>
      <c r="I844" s="180"/>
    </row>
    <row r="845" spans="1:9" ht="22.5" customHeight="1" x14ac:dyDescent="0.3">
      <c r="A845" s="1"/>
      <c r="E845" s="188"/>
      <c r="I845" s="180"/>
    </row>
    <row r="846" spans="1:9" ht="22.5" customHeight="1" x14ac:dyDescent="0.3">
      <c r="A846" s="1"/>
      <c r="E846" s="188"/>
      <c r="I846" s="180"/>
    </row>
    <row r="847" spans="1:9" ht="22.5" customHeight="1" x14ac:dyDescent="0.3">
      <c r="A847" s="1"/>
      <c r="E847" s="188"/>
      <c r="I847" s="180"/>
    </row>
    <row r="848" spans="1:9" ht="22.5" customHeight="1" x14ac:dyDescent="0.3">
      <c r="A848" s="1"/>
      <c r="E848" s="188"/>
      <c r="I848" s="180"/>
    </row>
    <row r="849" spans="1:9" ht="22.5" customHeight="1" x14ac:dyDescent="0.3">
      <c r="A849" s="1"/>
      <c r="E849" s="188"/>
      <c r="I849" s="180"/>
    </row>
    <row r="850" spans="1:9" ht="22.5" customHeight="1" x14ac:dyDescent="0.3">
      <c r="A850" s="1"/>
      <c r="E850" s="188"/>
      <c r="I850" s="180"/>
    </row>
    <row r="851" spans="1:9" ht="22.5" customHeight="1" x14ac:dyDescent="0.3">
      <c r="A851" s="1"/>
      <c r="E851" s="188"/>
      <c r="I851" s="180"/>
    </row>
    <row r="852" spans="1:9" ht="22.5" customHeight="1" x14ac:dyDescent="0.3">
      <c r="A852" s="1"/>
      <c r="E852" s="188"/>
      <c r="I852" s="180"/>
    </row>
    <row r="853" spans="1:9" ht="22.5" customHeight="1" x14ac:dyDescent="0.3">
      <c r="A853" s="1"/>
      <c r="E853" s="188"/>
      <c r="I853" s="180"/>
    </row>
    <row r="854" spans="1:9" ht="22.5" customHeight="1" x14ac:dyDescent="0.3">
      <c r="A854" s="1"/>
      <c r="E854" s="188"/>
      <c r="I854" s="180"/>
    </row>
    <row r="855" spans="1:9" ht="22.5" customHeight="1" x14ac:dyDescent="0.3">
      <c r="A855" s="1"/>
      <c r="E855" s="188"/>
      <c r="I855" s="180"/>
    </row>
    <row r="856" spans="1:9" ht="22.5" customHeight="1" x14ac:dyDescent="0.3">
      <c r="A856" s="1"/>
      <c r="E856" s="188"/>
      <c r="I856" s="180"/>
    </row>
    <row r="857" spans="1:9" ht="22.5" customHeight="1" x14ac:dyDescent="0.3">
      <c r="A857" s="1"/>
      <c r="E857" s="188"/>
      <c r="I857" s="180"/>
    </row>
    <row r="858" spans="1:9" ht="22.5" customHeight="1" x14ac:dyDescent="0.3">
      <c r="A858" s="1"/>
      <c r="E858" s="188"/>
      <c r="I858" s="180"/>
    </row>
    <row r="859" spans="1:9" ht="22.5" customHeight="1" x14ac:dyDescent="0.3">
      <c r="A859" s="1"/>
      <c r="E859" s="188"/>
      <c r="I859" s="180"/>
    </row>
    <row r="860" spans="1:9" ht="22.5" customHeight="1" x14ac:dyDescent="0.3">
      <c r="A860" s="1"/>
      <c r="E860" s="188"/>
      <c r="I860" s="180"/>
    </row>
    <row r="861" spans="1:9" ht="22.5" customHeight="1" x14ac:dyDescent="0.3">
      <c r="A861" s="1"/>
      <c r="E861" s="188"/>
      <c r="I861" s="180"/>
    </row>
    <row r="862" spans="1:9" ht="22.5" customHeight="1" x14ac:dyDescent="0.3">
      <c r="A862" s="1"/>
      <c r="E862" s="188"/>
      <c r="I862" s="180"/>
    </row>
    <row r="863" spans="1:9" ht="22.5" customHeight="1" x14ac:dyDescent="0.3">
      <c r="A863" s="1"/>
      <c r="E863" s="188"/>
      <c r="I863" s="180"/>
    </row>
    <row r="864" spans="1:9" ht="22.5" customHeight="1" x14ac:dyDescent="0.3">
      <c r="A864" s="1"/>
      <c r="E864" s="188"/>
      <c r="I864" s="180"/>
    </row>
    <row r="865" spans="1:9" ht="22.5" customHeight="1" x14ac:dyDescent="0.3">
      <c r="A865" s="1"/>
      <c r="E865" s="188"/>
      <c r="I865" s="180"/>
    </row>
    <row r="866" spans="1:9" ht="22.5" customHeight="1" x14ac:dyDescent="0.3">
      <c r="A866" s="1"/>
      <c r="E866" s="188"/>
      <c r="I866" s="180"/>
    </row>
    <row r="867" spans="1:9" ht="22.5" customHeight="1" x14ac:dyDescent="0.3">
      <c r="A867" s="1"/>
      <c r="E867" s="188"/>
      <c r="I867" s="180"/>
    </row>
    <row r="868" spans="1:9" ht="22.5" customHeight="1" x14ac:dyDescent="0.3">
      <c r="A868" s="1"/>
      <c r="E868" s="188"/>
      <c r="I868" s="180"/>
    </row>
    <row r="869" spans="1:9" ht="22.5" customHeight="1" x14ac:dyDescent="0.3">
      <c r="A869" s="1"/>
      <c r="E869" s="188"/>
      <c r="I869" s="180"/>
    </row>
    <row r="870" spans="1:9" ht="22.5" customHeight="1" x14ac:dyDescent="0.3">
      <c r="A870" s="1"/>
      <c r="E870" s="188"/>
      <c r="I870" s="180"/>
    </row>
    <row r="871" spans="1:9" ht="22.5" customHeight="1" x14ac:dyDescent="0.3">
      <c r="A871" s="1"/>
      <c r="E871" s="188"/>
      <c r="I871" s="180"/>
    </row>
    <row r="872" spans="1:9" ht="22.5" customHeight="1" x14ac:dyDescent="0.3">
      <c r="A872" s="1"/>
      <c r="E872" s="188"/>
      <c r="I872" s="180"/>
    </row>
    <row r="873" spans="1:9" ht="22.5" customHeight="1" x14ac:dyDescent="0.3">
      <c r="A873" s="1"/>
      <c r="E873" s="188"/>
      <c r="I873" s="180"/>
    </row>
    <row r="874" spans="1:9" ht="22.5" customHeight="1" x14ac:dyDescent="0.3">
      <c r="A874" s="1"/>
      <c r="E874" s="188"/>
      <c r="I874" s="180"/>
    </row>
    <row r="875" spans="1:9" ht="22.5" customHeight="1" x14ac:dyDescent="0.3">
      <c r="A875" s="1"/>
      <c r="E875" s="188"/>
      <c r="I875" s="180"/>
    </row>
    <row r="876" spans="1:9" ht="22.5" customHeight="1" x14ac:dyDescent="0.3">
      <c r="A876" s="1"/>
      <c r="E876" s="188"/>
      <c r="I876" s="180"/>
    </row>
    <row r="877" spans="1:9" ht="22.5" customHeight="1" x14ac:dyDescent="0.3">
      <c r="A877" s="1"/>
      <c r="E877" s="188"/>
      <c r="I877" s="180"/>
    </row>
    <row r="878" spans="1:9" ht="22.5" customHeight="1" x14ac:dyDescent="0.3">
      <c r="A878" s="1"/>
      <c r="E878" s="188"/>
      <c r="I878" s="180"/>
    </row>
    <row r="879" spans="1:9" ht="22.5" customHeight="1" x14ac:dyDescent="0.3">
      <c r="A879" s="1"/>
      <c r="E879" s="188"/>
      <c r="I879" s="180"/>
    </row>
    <row r="880" spans="1:9" ht="22.5" customHeight="1" x14ac:dyDescent="0.3">
      <c r="A880" s="1"/>
      <c r="E880" s="188"/>
      <c r="I880" s="180"/>
    </row>
    <row r="881" spans="1:9" ht="22.5" customHeight="1" x14ac:dyDescent="0.3">
      <c r="A881" s="1"/>
      <c r="E881" s="188"/>
      <c r="I881" s="180"/>
    </row>
    <row r="882" spans="1:9" ht="22.5" customHeight="1" x14ac:dyDescent="0.3">
      <c r="A882" s="1"/>
      <c r="E882" s="188"/>
      <c r="I882" s="180"/>
    </row>
    <row r="883" spans="1:9" ht="22.5" customHeight="1" x14ac:dyDescent="0.3">
      <c r="A883" s="1"/>
      <c r="E883" s="188"/>
      <c r="I883" s="180"/>
    </row>
    <row r="884" spans="1:9" ht="22.5" customHeight="1" x14ac:dyDescent="0.3">
      <c r="A884" s="1"/>
      <c r="E884" s="188"/>
      <c r="I884" s="180"/>
    </row>
    <row r="885" spans="1:9" ht="22.5" customHeight="1" x14ac:dyDescent="0.3">
      <c r="A885" s="1"/>
      <c r="E885" s="188"/>
      <c r="I885" s="180"/>
    </row>
    <row r="886" spans="1:9" ht="22.5" customHeight="1" x14ac:dyDescent="0.3">
      <c r="A886" s="1"/>
      <c r="E886" s="188"/>
      <c r="I886" s="180"/>
    </row>
    <row r="887" spans="1:9" ht="22.5" customHeight="1" x14ac:dyDescent="0.3">
      <c r="A887" s="1"/>
      <c r="E887" s="188"/>
      <c r="I887" s="180"/>
    </row>
    <row r="888" spans="1:9" ht="22.5" customHeight="1" x14ac:dyDescent="0.3">
      <c r="A888" s="1"/>
      <c r="E888" s="188"/>
      <c r="I888" s="180"/>
    </row>
    <row r="889" spans="1:9" ht="22.5" customHeight="1" x14ac:dyDescent="0.3">
      <c r="A889" s="1"/>
      <c r="E889" s="188"/>
      <c r="I889" s="180"/>
    </row>
    <row r="890" spans="1:9" ht="22.5" customHeight="1" x14ac:dyDescent="0.3">
      <c r="A890" s="1"/>
      <c r="E890" s="188"/>
      <c r="I890" s="180"/>
    </row>
    <row r="891" spans="1:9" ht="22.5" customHeight="1" x14ac:dyDescent="0.3">
      <c r="A891" s="1"/>
      <c r="E891" s="188"/>
      <c r="I891" s="180"/>
    </row>
    <row r="892" spans="1:9" ht="22.5" customHeight="1" x14ac:dyDescent="0.3">
      <c r="A892" s="1"/>
      <c r="E892" s="188"/>
      <c r="I892" s="180"/>
    </row>
    <row r="893" spans="1:9" ht="22.5" customHeight="1" x14ac:dyDescent="0.3">
      <c r="A893" s="1"/>
      <c r="E893" s="188"/>
      <c r="I893" s="180"/>
    </row>
    <row r="894" spans="1:9" ht="22.5" customHeight="1" x14ac:dyDescent="0.3">
      <c r="A894" s="1"/>
      <c r="E894" s="188"/>
      <c r="I894" s="180"/>
    </row>
    <row r="895" spans="1:9" ht="22.5" customHeight="1" x14ac:dyDescent="0.3">
      <c r="A895" s="1"/>
      <c r="E895" s="188"/>
      <c r="I895" s="180"/>
    </row>
    <row r="896" spans="1:9" ht="22.5" customHeight="1" x14ac:dyDescent="0.3">
      <c r="A896" s="1"/>
      <c r="E896" s="188"/>
      <c r="I896" s="180"/>
    </row>
    <row r="897" spans="1:9" ht="22.5" customHeight="1" x14ac:dyDescent="0.3">
      <c r="A897" s="1"/>
      <c r="E897" s="188"/>
      <c r="I897" s="180"/>
    </row>
    <row r="898" spans="1:9" ht="22.5" customHeight="1" x14ac:dyDescent="0.3">
      <c r="A898" s="1"/>
      <c r="E898" s="188"/>
      <c r="I898" s="180"/>
    </row>
    <row r="899" spans="1:9" ht="22.5" customHeight="1" x14ac:dyDescent="0.3">
      <c r="A899" s="1"/>
      <c r="E899" s="188"/>
      <c r="I899" s="180"/>
    </row>
    <row r="900" spans="1:9" ht="22.5" customHeight="1" x14ac:dyDescent="0.3">
      <c r="A900" s="1"/>
      <c r="E900" s="188"/>
      <c r="I900" s="180"/>
    </row>
    <row r="901" spans="1:9" ht="22.5" customHeight="1" x14ac:dyDescent="0.3">
      <c r="A901" s="1"/>
      <c r="E901" s="188"/>
      <c r="I901" s="180"/>
    </row>
    <row r="902" spans="1:9" ht="22.5" customHeight="1" x14ac:dyDescent="0.3">
      <c r="A902" s="1"/>
      <c r="E902" s="188"/>
      <c r="I902" s="180"/>
    </row>
    <row r="903" spans="1:9" ht="22.5" customHeight="1" x14ac:dyDescent="0.3">
      <c r="A903" s="1"/>
      <c r="E903" s="188"/>
      <c r="I903" s="180"/>
    </row>
    <row r="904" spans="1:9" ht="22.5" customHeight="1" x14ac:dyDescent="0.3">
      <c r="A904" s="1"/>
      <c r="E904" s="188"/>
      <c r="I904" s="180"/>
    </row>
    <row r="905" spans="1:9" ht="22.5" customHeight="1" x14ac:dyDescent="0.3">
      <c r="A905" s="1"/>
      <c r="E905" s="188"/>
      <c r="I905" s="180"/>
    </row>
    <row r="906" spans="1:9" ht="22.5" customHeight="1" x14ac:dyDescent="0.3">
      <c r="A906" s="1"/>
      <c r="E906" s="188"/>
      <c r="I906" s="180"/>
    </row>
    <row r="907" spans="1:9" ht="22.5" customHeight="1" x14ac:dyDescent="0.3">
      <c r="A907" s="1"/>
      <c r="E907" s="188"/>
      <c r="I907" s="180"/>
    </row>
    <row r="908" spans="1:9" ht="22.5" customHeight="1" x14ac:dyDescent="0.3">
      <c r="A908" s="1"/>
      <c r="E908" s="188"/>
      <c r="I908" s="180"/>
    </row>
    <row r="909" spans="1:9" ht="22.5" customHeight="1" x14ac:dyDescent="0.3">
      <c r="A909" s="1"/>
      <c r="E909" s="188"/>
      <c r="I909" s="180"/>
    </row>
    <row r="910" spans="1:9" ht="22.5" customHeight="1" x14ac:dyDescent="0.3">
      <c r="A910" s="1"/>
      <c r="E910" s="188"/>
      <c r="I910" s="180"/>
    </row>
    <row r="911" spans="1:9" ht="22.5" customHeight="1" x14ac:dyDescent="0.3">
      <c r="A911" s="1"/>
      <c r="E911" s="188"/>
      <c r="I911" s="180"/>
    </row>
    <row r="912" spans="1:9" ht="22.5" customHeight="1" x14ac:dyDescent="0.3">
      <c r="A912" s="1"/>
      <c r="E912" s="188"/>
      <c r="I912" s="180"/>
    </row>
    <row r="913" spans="1:9" ht="22.5" customHeight="1" x14ac:dyDescent="0.3">
      <c r="A913" s="1"/>
      <c r="E913" s="188"/>
      <c r="I913" s="180"/>
    </row>
    <row r="914" spans="1:9" ht="22.5" customHeight="1" x14ac:dyDescent="0.3">
      <c r="A914" s="1"/>
      <c r="E914" s="188"/>
      <c r="I914" s="180"/>
    </row>
    <row r="915" spans="1:9" ht="22.5" customHeight="1" x14ac:dyDescent="0.3">
      <c r="A915" s="1"/>
      <c r="E915" s="188"/>
      <c r="I915" s="180"/>
    </row>
    <row r="916" spans="1:9" ht="22.5" customHeight="1" x14ac:dyDescent="0.3">
      <c r="A916" s="1"/>
      <c r="E916" s="188"/>
      <c r="I916" s="180"/>
    </row>
    <row r="917" spans="1:9" ht="22.5" customHeight="1" x14ac:dyDescent="0.3">
      <c r="A917" s="1"/>
      <c r="E917" s="188"/>
      <c r="I917" s="180"/>
    </row>
    <row r="918" spans="1:9" ht="22.5" customHeight="1" x14ac:dyDescent="0.3">
      <c r="A918" s="1"/>
      <c r="E918" s="188"/>
      <c r="I918" s="180"/>
    </row>
    <row r="919" spans="1:9" ht="22.5" customHeight="1" x14ac:dyDescent="0.3">
      <c r="A919" s="1"/>
      <c r="E919" s="188"/>
      <c r="I919" s="180"/>
    </row>
    <row r="920" spans="1:9" ht="22.5" customHeight="1" x14ac:dyDescent="0.3">
      <c r="A920" s="1"/>
      <c r="E920" s="188"/>
      <c r="I920" s="180"/>
    </row>
    <row r="921" spans="1:9" ht="22.5" customHeight="1" x14ac:dyDescent="0.3">
      <c r="A921" s="1"/>
      <c r="E921" s="188"/>
      <c r="I921" s="180"/>
    </row>
    <row r="922" spans="1:9" ht="22.5" customHeight="1" x14ac:dyDescent="0.3">
      <c r="A922" s="1"/>
      <c r="E922" s="188"/>
      <c r="I922" s="180"/>
    </row>
    <row r="923" spans="1:9" ht="22.5" customHeight="1" x14ac:dyDescent="0.3">
      <c r="A923" s="1"/>
      <c r="E923" s="188"/>
      <c r="I923" s="180"/>
    </row>
    <row r="924" spans="1:9" ht="22.5" customHeight="1" x14ac:dyDescent="0.3">
      <c r="A924" s="1"/>
      <c r="E924" s="188"/>
      <c r="I924" s="180"/>
    </row>
    <row r="925" spans="1:9" ht="22.5" customHeight="1" x14ac:dyDescent="0.3">
      <c r="A925" s="1"/>
      <c r="E925" s="188"/>
      <c r="I925" s="180"/>
    </row>
    <row r="926" spans="1:9" ht="22.5" customHeight="1" x14ac:dyDescent="0.3">
      <c r="A926" s="1"/>
      <c r="E926" s="188"/>
      <c r="I926" s="180"/>
    </row>
    <row r="927" spans="1:9" ht="22.5" customHeight="1" x14ac:dyDescent="0.3">
      <c r="A927" s="1"/>
      <c r="E927" s="188"/>
      <c r="I927" s="180"/>
    </row>
    <row r="928" spans="1:9" ht="22.5" customHeight="1" x14ac:dyDescent="0.3">
      <c r="A928" s="1"/>
      <c r="E928" s="188"/>
      <c r="I928" s="180"/>
    </row>
    <row r="929" spans="1:9" ht="22.5" customHeight="1" x14ac:dyDescent="0.3">
      <c r="A929" s="1"/>
      <c r="E929" s="188"/>
      <c r="I929" s="180"/>
    </row>
    <row r="930" spans="1:9" ht="22.5" customHeight="1" x14ac:dyDescent="0.3">
      <c r="A930" s="1"/>
      <c r="E930" s="188"/>
      <c r="I930" s="180"/>
    </row>
    <row r="931" spans="1:9" ht="22.5" customHeight="1" x14ac:dyDescent="0.3">
      <c r="A931" s="1"/>
      <c r="E931" s="188"/>
      <c r="I931" s="180"/>
    </row>
    <row r="932" spans="1:9" ht="22.5" customHeight="1" x14ac:dyDescent="0.3">
      <c r="A932" s="1"/>
      <c r="E932" s="188"/>
      <c r="I932" s="180"/>
    </row>
    <row r="933" spans="1:9" ht="22.5" customHeight="1" x14ac:dyDescent="0.3">
      <c r="A933" s="1"/>
      <c r="E933" s="188"/>
      <c r="I933" s="180"/>
    </row>
    <row r="934" spans="1:9" ht="22.5" customHeight="1" x14ac:dyDescent="0.3">
      <c r="A934" s="1"/>
      <c r="E934" s="188"/>
      <c r="I934" s="180"/>
    </row>
    <row r="935" spans="1:9" ht="22.5" customHeight="1" x14ac:dyDescent="0.3">
      <c r="A935" s="1"/>
      <c r="E935" s="188"/>
      <c r="I935" s="180"/>
    </row>
    <row r="936" spans="1:9" ht="22.5" customHeight="1" x14ac:dyDescent="0.3">
      <c r="A936" s="1"/>
      <c r="E936" s="188"/>
      <c r="I936" s="180"/>
    </row>
    <row r="937" spans="1:9" ht="22.5" customHeight="1" x14ac:dyDescent="0.3">
      <c r="A937" s="1"/>
      <c r="E937" s="188"/>
      <c r="I937" s="180"/>
    </row>
    <row r="938" spans="1:9" ht="22.5" customHeight="1" x14ac:dyDescent="0.3">
      <c r="A938" s="1"/>
      <c r="E938" s="188"/>
      <c r="I938" s="180"/>
    </row>
    <row r="939" spans="1:9" ht="22.5" customHeight="1" x14ac:dyDescent="0.3">
      <c r="A939" s="1"/>
      <c r="E939" s="188"/>
      <c r="I939" s="180"/>
    </row>
    <row r="940" spans="1:9" ht="22.5" customHeight="1" x14ac:dyDescent="0.3">
      <c r="A940" s="1"/>
      <c r="E940" s="188"/>
      <c r="I940" s="180"/>
    </row>
    <row r="941" spans="1:9" ht="22.5" customHeight="1" x14ac:dyDescent="0.3">
      <c r="A941" s="1"/>
      <c r="E941" s="188"/>
      <c r="I941" s="180"/>
    </row>
    <row r="942" spans="1:9" ht="22.5" customHeight="1" x14ac:dyDescent="0.3">
      <c r="A942" s="1"/>
      <c r="E942" s="188"/>
      <c r="I942" s="180"/>
    </row>
    <row r="943" spans="1:9" ht="22.5" customHeight="1" x14ac:dyDescent="0.3">
      <c r="A943" s="1"/>
      <c r="E943" s="188"/>
      <c r="I943" s="180"/>
    </row>
    <row r="944" spans="1:9" ht="22.5" customHeight="1" x14ac:dyDescent="0.3">
      <c r="A944" s="1"/>
      <c r="E944" s="188"/>
      <c r="I944" s="180"/>
    </row>
    <row r="945" spans="1:9" ht="22.5" customHeight="1" x14ac:dyDescent="0.3">
      <c r="A945" s="1"/>
      <c r="E945" s="188"/>
      <c r="I945" s="180"/>
    </row>
    <row r="946" spans="1:9" ht="22.5" customHeight="1" x14ac:dyDescent="0.3">
      <c r="A946" s="1"/>
      <c r="E946" s="188"/>
      <c r="I946" s="180"/>
    </row>
    <row r="947" spans="1:9" ht="22.5" customHeight="1" x14ac:dyDescent="0.3">
      <c r="A947" s="1"/>
      <c r="E947" s="188"/>
      <c r="I947" s="180"/>
    </row>
    <row r="948" spans="1:9" ht="22.5" customHeight="1" x14ac:dyDescent="0.3">
      <c r="A948" s="1"/>
      <c r="E948" s="188"/>
      <c r="I948" s="180"/>
    </row>
    <row r="949" spans="1:9" ht="22.5" customHeight="1" x14ac:dyDescent="0.3">
      <c r="A949" s="1"/>
      <c r="E949" s="188"/>
      <c r="I949" s="180"/>
    </row>
    <row r="950" spans="1:9" ht="22.5" customHeight="1" x14ac:dyDescent="0.3">
      <c r="A950" s="1"/>
      <c r="E950" s="188"/>
      <c r="I950" s="180"/>
    </row>
    <row r="951" spans="1:9" ht="22.5" customHeight="1" x14ac:dyDescent="0.3">
      <c r="A951" s="1"/>
      <c r="E951" s="188"/>
      <c r="I951" s="180"/>
    </row>
    <row r="952" spans="1:9" ht="22.5" customHeight="1" x14ac:dyDescent="0.3">
      <c r="A952" s="1"/>
      <c r="E952" s="188"/>
      <c r="I952" s="180"/>
    </row>
    <row r="953" spans="1:9" ht="22.5" customHeight="1" x14ac:dyDescent="0.3">
      <c r="A953" s="1"/>
      <c r="E953" s="188"/>
      <c r="I953" s="180"/>
    </row>
    <row r="954" spans="1:9" ht="22.5" customHeight="1" x14ac:dyDescent="0.3">
      <c r="A954" s="1"/>
      <c r="E954" s="188"/>
      <c r="I954" s="180"/>
    </row>
    <row r="955" spans="1:9" ht="22.5" customHeight="1" x14ac:dyDescent="0.3">
      <c r="A955" s="1"/>
      <c r="E955" s="188"/>
      <c r="I955" s="180"/>
    </row>
    <row r="956" spans="1:9" ht="22.5" customHeight="1" x14ac:dyDescent="0.3">
      <c r="A956" s="1"/>
      <c r="E956" s="188"/>
      <c r="I956" s="180"/>
    </row>
    <row r="957" spans="1:9" ht="22.5" customHeight="1" x14ac:dyDescent="0.3">
      <c r="A957" s="1"/>
      <c r="E957" s="188"/>
      <c r="I957" s="180"/>
    </row>
    <row r="958" spans="1:9" ht="22.5" customHeight="1" x14ac:dyDescent="0.3">
      <c r="A958" s="1"/>
      <c r="E958" s="188"/>
      <c r="I958" s="180"/>
    </row>
    <row r="959" spans="1:9" ht="22.5" customHeight="1" x14ac:dyDescent="0.3">
      <c r="A959" s="1"/>
      <c r="E959" s="188"/>
      <c r="I959" s="180"/>
    </row>
    <row r="960" spans="1:9" ht="22.5" customHeight="1" x14ac:dyDescent="0.3">
      <c r="A960" s="1"/>
      <c r="E960" s="188"/>
      <c r="I960" s="180"/>
    </row>
    <row r="961" spans="1:9" ht="22.5" customHeight="1" x14ac:dyDescent="0.3">
      <c r="A961" s="1"/>
      <c r="E961" s="188"/>
      <c r="I961" s="180"/>
    </row>
    <row r="962" spans="1:9" ht="22.5" customHeight="1" x14ac:dyDescent="0.3">
      <c r="A962" s="1"/>
      <c r="E962" s="188"/>
      <c r="I962" s="180"/>
    </row>
    <row r="963" spans="1:9" ht="22.5" customHeight="1" x14ac:dyDescent="0.3">
      <c r="A963" s="1"/>
      <c r="E963" s="188"/>
      <c r="I963" s="180"/>
    </row>
    <row r="964" spans="1:9" ht="22.5" customHeight="1" x14ac:dyDescent="0.3">
      <c r="A964" s="1"/>
      <c r="E964" s="188"/>
      <c r="I964" s="180"/>
    </row>
    <row r="965" spans="1:9" ht="22.5" customHeight="1" x14ac:dyDescent="0.3">
      <c r="A965" s="1"/>
      <c r="E965" s="188"/>
      <c r="I965" s="180"/>
    </row>
    <row r="966" spans="1:9" ht="22.5" customHeight="1" x14ac:dyDescent="0.3">
      <c r="A966" s="1"/>
      <c r="E966" s="188"/>
      <c r="I966" s="180"/>
    </row>
    <row r="967" spans="1:9" ht="22.5" customHeight="1" x14ac:dyDescent="0.3">
      <c r="A967" s="1"/>
      <c r="E967" s="188"/>
      <c r="I967" s="180"/>
    </row>
    <row r="968" spans="1:9" ht="22.5" customHeight="1" x14ac:dyDescent="0.3">
      <c r="A968" s="1"/>
      <c r="E968" s="188"/>
      <c r="I968" s="180"/>
    </row>
    <row r="969" spans="1:9" ht="22.5" customHeight="1" x14ac:dyDescent="0.3">
      <c r="A969" s="1"/>
      <c r="E969" s="188"/>
      <c r="I969" s="180"/>
    </row>
    <row r="970" spans="1:9" ht="22.5" customHeight="1" x14ac:dyDescent="0.3">
      <c r="A970" s="1"/>
      <c r="E970" s="188"/>
      <c r="I970" s="180"/>
    </row>
    <row r="971" spans="1:9" ht="22.5" customHeight="1" x14ac:dyDescent="0.3">
      <c r="A971" s="1"/>
      <c r="E971" s="188"/>
      <c r="I971" s="180"/>
    </row>
    <row r="972" spans="1:9" ht="22.5" customHeight="1" x14ac:dyDescent="0.3">
      <c r="A972" s="1"/>
      <c r="E972" s="188"/>
      <c r="I972" s="180"/>
    </row>
    <row r="973" spans="1:9" ht="22.5" customHeight="1" x14ac:dyDescent="0.3">
      <c r="A973" s="1"/>
      <c r="E973" s="188"/>
      <c r="I973" s="180"/>
    </row>
    <row r="974" spans="1:9" ht="22.5" customHeight="1" x14ac:dyDescent="0.3">
      <c r="A974" s="1"/>
      <c r="E974" s="188"/>
      <c r="I974" s="180"/>
    </row>
    <row r="975" spans="1:9" ht="22.5" customHeight="1" x14ac:dyDescent="0.3">
      <c r="A975" s="1"/>
      <c r="E975" s="188"/>
      <c r="I975" s="180"/>
    </row>
    <row r="976" spans="1:9" ht="22.5" customHeight="1" x14ac:dyDescent="0.3">
      <c r="A976" s="1"/>
      <c r="E976" s="188"/>
      <c r="I976" s="180"/>
    </row>
    <row r="977" spans="1:9" ht="22.5" customHeight="1" x14ac:dyDescent="0.3">
      <c r="A977" s="1"/>
      <c r="E977" s="188"/>
      <c r="I977" s="180"/>
    </row>
    <row r="978" spans="1:9" ht="22.5" customHeight="1" x14ac:dyDescent="0.3">
      <c r="A978" s="1"/>
      <c r="E978" s="188"/>
      <c r="I978" s="180"/>
    </row>
    <row r="979" spans="1:9" ht="22.5" customHeight="1" x14ac:dyDescent="0.3">
      <c r="A979" s="1"/>
      <c r="E979" s="188"/>
      <c r="I979" s="180"/>
    </row>
    <row r="980" spans="1:9" ht="22.5" customHeight="1" x14ac:dyDescent="0.3">
      <c r="A980" s="1"/>
      <c r="E980" s="188"/>
      <c r="I980" s="180"/>
    </row>
    <row r="981" spans="1:9" ht="22.5" customHeight="1" x14ac:dyDescent="0.3">
      <c r="A981" s="1"/>
      <c r="E981" s="188"/>
      <c r="I981" s="180"/>
    </row>
    <row r="982" spans="1:9" ht="22.5" customHeight="1" x14ac:dyDescent="0.3">
      <c r="A982" s="1"/>
      <c r="E982" s="188"/>
      <c r="I982" s="180"/>
    </row>
    <row r="983" spans="1:9" ht="22.5" customHeight="1" x14ac:dyDescent="0.3">
      <c r="A983" s="1"/>
      <c r="E983" s="188"/>
      <c r="I983" s="180"/>
    </row>
    <row r="984" spans="1:9" ht="22.5" customHeight="1" x14ac:dyDescent="0.3">
      <c r="A984" s="1"/>
      <c r="E984" s="188"/>
      <c r="I984" s="180"/>
    </row>
    <row r="985" spans="1:9" ht="22.5" customHeight="1" x14ac:dyDescent="0.3">
      <c r="A985" s="1"/>
      <c r="E985" s="188"/>
      <c r="I985" s="180"/>
    </row>
    <row r="986" spans="1:9" ht="22.5" customHeight="1" x14ac:dyDescent="0.3">
      <c r="A986" s="1"/>
      <c r="E986" s="188"/>
      <c r="I986" s="180"/>
    </row>
    <row r="987" spans="1:9" ht="22.5" customHeight="1" x14ac:dyDescent="0.3">
      <c r="A987" s="1"/>
      <c r="E987" s="188"/>
      <c r="I987" s="180"/>
    </row>
    <row r="988" spans="1:9" ht="22.5" customHeight="1" x14ac:dyDescent="0.3">
      <c r="A988" s="1"/>
      <c r="E988" s="188"/>
      <c r="I988" s="180"/>
    </row>
    <row r="989" spans="1:9" ht="22.5" customHeight="1" x14ac:dyDescent="0.3">
      <c r="A989" s="1"/>
      <c r="E989" s="188"/>
      <c r="I989" s="180"/>
    </row>
    <row r="990" spans="1:9" ht="22.5" customHeight="1" x14ac:dyDescent="0.3">
      <c r="A990" s="1"/>
      <c r="E990" s="188"/>
      <c r="I990" s="180"/>
    </row>
    <row r="991" spans="1:9" ht="22.5" customHeight="1" x14ac:dyDescent="0.3">
      <c r="A991" s="1"/>
      <c r="E991" s="188"/>
      <c r="I991" s="180"/>
    </row>
    <row r="992" spans="1:9" ht="22.5" customHeight="1" x14ac:dyDescent="0.3">
      <c r="A992" s="1"/>
      <c r="E992" s="188"/>
      <c r="I992" s="180"/>
    </row>
    <row r="993" spans="1:9" ht="22.5" customHeight="1" x14ac:dyDescent="0.3">
      <c r="A993" s="1"/>
      <c r="E993" s="188"/>
      <c r="I993" s="180"/>
    </row>
    <row r="994" spans="1:9" ht="22.5" customHeight="1" x14ac:dyDescent="0.3">
      <c r="A994" s="1"/>
      <c r="E994" s="188"/>
      <c r="I994" s="180"/>
    </row>
    <row r="995" spans="1:9" ht="22.5" customHeight="1" x14ac:dyDescent="0.3">
      <c r="A995" s="1"/>
      <c r="E995" s="188"/>
      <c r="I995" s="180"/>
    </row>
    <row r="996" spans="1:9" ht="22.5" customHeight="1" x14ac:dyDescent="0.3">
      <c r="A996" s="1"/>
      <c r="E996" s="188"/>
      <c r="I996" s="180"/>
    </row>
    <row r="997" spans="1:9" ht="22.5" customHeight="1" x14ac:dyDescent="0.3">
      <c r="A997" s="1"/>
      <c r="E997" s="188"/>
      <c r="I997" s="180"/>
    </row>
    <row r="998" spans="1:9" ht="22.5" customHeight="1" x14ac:dyDescent="0.3">
      <c r="A998" s="1"/>
      <c r="E998" s="188"/>
      <c r="I998" s="180"/>
    </row>
    <row r="999" spans="1:9" ht="22.5" customHeight="1" x14ac:dyDescent="0.3">
      <c r="A999" s="1"/>
      <c r="E999" s="188"/>
      <c r="I999" s="180"/>
    </row>
    <row r="1000" spans="1:9" ht="22.5" customHeight="1" x14ac:dyDescent="0.3">
      <c r="A1000" s="1"/>
      <c r="E1000" s="188"/>
      <c r="I1000" s="180"/>
    </row>
  </sheetData>
  <mergeCells count="59">
    <mergeCell ref="A31:B31"/>
    <mergeCell ref="A32:B32"/>
    <mergeCell ref="A33:B33"/>
    <mergeCell ref="A50:B50"/>
    <mergeCell ref="A52:B52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2:I12"/>
    <mergeCell ref="A15:I15"/>
    <mergeCell ref="A8:B11"/>
    <mergeCell ref="A13:B13"/>
    <mergeCell ref="A14:B14"/>
    <mergeCell ref="C10:C11"/>
    <mergeCell ref="D10:D11"/>
    <mergeCell ref="E10:E11"/>
    <mergeCell ref="F10:F11"/>
    <mergeCell ref="A1:I1"/>
    <mergeCell ref="C8:D9"/>
    <mergeCell ref="E8:F9"/>
    <mergeCell ref="G8:G11"/>
    <mergeCell ref="H8:H11"/>
    <mergeCell ref="I8:I11"/>
    <mergeCell ref="A56:I56"/>
    <mergeCell ref="A58:I58"/>
    <mergeCell ref="A59:B59"/>
    <mergeCell ref="A44:B44"/>
    <mergeCell ref="A45:B45"/>
    <mergeCell ref="A46:B46"/>
    <mergeCell ref="A47:B47"/>
    <mergeCell ref="A48:B48"/>
    <mergeCell ref="A49:B49"/>
    <mergeCell ref="A51:I51"/>
    <mergeCell ref="A53:B53"/>
    <mergeCell ref="A54:B54"/>
    <mergeCell ref="A55:B55"/>
    <mergeCell ref="A57:B57"/>
    <mergeCell ref="A39:B39"/>
    <mergeCell ref="A40:B40"/>
    <mergeCell ref="A41:I41"/>
    <mergeCell ref="A42:B42"/>
    <mergeCell ref="A43:B43"/>
    <mergeCell ref="A34:B34"/>
    <mergeCell ref="A35:B35"/>
    <mergeCell ref="A36:I36"/>
    <mergeCell ref="A37:B37"/>
    <mergeCell ref="A38:B38"/>
  </mergeCells>
  <pageMargins left="0.75" right="0.25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2.5546875" customWidth="1"/>
    <col min="2" max="2" width="19.88671875" customWidth="1"/>
    <col min="3" max="3" width="21.6640625" customWidth="1"/>
    <col min="4" max="4" width="12.5546875" customWidth="1"/>
    <col min="5" max="5" width="13.5546875" customWidth="1"/>
    <col min="6" max="6" width="9.109375" customWidth="1"/>
    <col min="7" max="26" width="8.6640625" customWidth="1"/>
  </cols>
  <sheetData>
    <row r="1" spans="1:26" ht="14.25" customHeight="1" x14ac:dyDescent="0.3">
      <c r="A1" s="283" t="s">
        <v>159</v>
      </c>
      <c r="B1" s="238"/>
      <c r="C1" s="238"/>
      <c r="D1" s="238"/>
      <c r="E1" s="245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</row>
    <row r="2" spans="1:26" ht="14.25" customHeight="1" x14ac:dyDescent="0.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26" ht="14.25" customHeight="1" x14ac:dyDescent="0.3">
      <c r="A3" s="190" t="s">
        <v>160</v>
      </c>
      <c r="B3" s="284">
        <f>'#1_Budget Detail'!D4</f>
        <v>0</v>
      </c>
      <c r="C3" s="241"/>
      <c r="D3" s="241"/>
      <c r="E3" s="242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26" ht="14.25" customHeight="1" x14ac:dyDescent="0.3">
      <c r="A4" s="190" t="s">
        <v>161</v>
      </c>
      <c r="B4" s="284">
        <f>'#1_Budget Detail'!D6</f>
        <v>0</v>
      </c>
      <c r="C4" s="241"/>
      <c r="D4" s="241"/>
      <c r="E4" s="242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</row>
    <row r="5" spans="1:26" ht="14.25" customHeight="1" x14ac:dyDescent="0.3">
      <c r="A5" s="190" t="s">
        <v>162</v>
      </c>
      <c r="B5" s="284">
        <f>'#1_Budget Detail'!D5</f>
        <v>0</v>
      </c>
      <c r="C5" s="241"/>
      <c r="D5" s="241"/>
      <c r="E5" s="242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</row>
    <row r="6" spans="1:26" ht="14.25" customHeight="1" x14ac:dyDescent="0.3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</row>
    <row r="7" spans="1:26" ht="14.25" customHeight="1" x14ac:dyDescent="0.3">
      <c r="A7" s="285" t="s">
        <v>163</v>
      </c>
      <c r="B7" s="241"/>
      <c r="C7" s="242"/>
      <c r="D7" s="285" t="s">
        <v>164</v>
      </c>
      <c r="E7" s="242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</row>
    <row r="8" spans="1:26" ht="14.25" customHeight="1" x14ac:dyDescent="0.3">
      <c r="A8" s="284" t="s">
        <v>165</v>
      </c>
      <c r="B8" s="242"/>
      <c r="C8" s="191" t="s">
        <v>166</v>
      </c>
      <c r="D8" s="191" t="s">
        <v>167</v>
      </c>
      <c r="E8" s="191" t="s">
        <v>168</v>
      </c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</row>
    <row r="9" spans="1:26" ht="14.25" customHeight="1" x14ac:dyDescent="0.3">
      <c r="A9" s="286" t="s">
        <v>169</v>
      </c>
      <c r="B9" s="242"/>
      <c r="C9" s="192">
        <f t="shared" ref="C9:C18" si="0">D9+E9</f>
        <v>0</v>
      </c>
      <c r="D9" s="193"/>
      <c r="E9" s="193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</row>
    <row r="10" spans="1:26" ht="14.25" customHeight="1" x14ac:dyDescent="0.3">
      <c r="A10" s="286" t="s">
        <v>169</v>
      </c>
      <c r="B10" s="242"/>
      <c r="C10" s="192">
        <f t="shared" si="0"/>
        <v>0</v>
      </c>
      <c r="D10" s="193"/>
      <c r="E10" s="193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</row>
    <row r="11" spans="1:26" ht="14.25" customHeight="1" x14ac:dyDescent="0.3">
      <c r="A11" s="286" t="s">
        <v>169</v>
      </c>
      <c r="B11" s="242"/>
      <c r="C11" s="192">
        <f t="shared" si="0"/>
        <v>0</v>
      </c>
      <c r="D11" s="193"/>
      <c r="E11" s="193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</row>
    <row r="12" spans="1:26" ht="14.25" customHeight="1" x14ac:dyDescent="0.3">
      <c r="A12" s="286"/>
      <c r="B12" s="242"/>
      <c r="C12" s="192">
        <f t="shared" si="0"/>
        <v>0</v>
      </c>
      <c r="D12" s="193"/>
      <c r="E12" s="193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</row>
    <row r="13" spans="1:26" ht="14.25" customHeight="1" x14ac:dyDescent="0.3">
      <c r="A13" s="286"/>
      <c r="B13" s="242"/>
      <c r="C13" s="192">
        <f t="shared" si="0"/>
        <v>0</v>
      </c>
      <c r="D13" s="193"/>
      <c r="E13" s="193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</row>
    <row r="14" spans="1:26" ht="14.25" customHeight="1" x14ac:dyDescent="0.3">
      <c r="A14" s="286" t="s">
        <v>169</v>
      </c>
      <c r="B14" s="242"/>
      <c r="C14" s="192">
        <f t="shared" si="0"/>
        <v>0</v>
      </c>
      <c r="D14" s="193"/>
      <c r="E14" s="193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</row>
    <row r="15" spans="1:26" ht="14.25" customHeight="1" x14ac:dyDescent="0.3">
      <c r="A15" s="286"/>
      <c r="B15" s="242"/>
      <c r="C15" s="192">
        <f t="shared" si="0"/>
        <v>0</v>
      </c>
      <c r="D15" s="193"/>
      <c r="E15" s="193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</row>
    <row r="16" spans="1:26" ht="14.25" customHeight="1" x14ac:dyDescent="0.3">
      <c r="A16" s="286"/>
      <c r="B16" s="242"/>
      <c r="C16" s="192">
        <f t="shared" si="0"/>
        <v>0</v>
      </c>
      <c r="D16" s="193"/>
      <c r="E16" s="193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1:26" ht="14.25" customHeight="1" x14ac:dyDescent="0.3">
      <c r="A17" s="286"/>
      <c r="B17" s="242"/>
      <c r="C17" s="192">
        <f t="shared" si="0"/>
        <v>0</v>
      </c>
      <c r="D17" s="193"/>
      <c r="E17" s="193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</row>
    <row r="18" spans="1:26" ht="14.25" customHeight="1" x14ac:dyDescent="0.3">
      <c r="A18" s="286"/>
      <c r="B18" s="242"/>
      <c r="C18" s="192">
        <f t="shared" si="0"/>
        <v>0</v>
      </c>
      <c r="D18" s="193"/>
      <c r="E18" s="193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</row>
    <row r="19" spans="1:26" ht="14.25" customHeight="1" x14ac:dyDescent="0.3">
      <c r="A19" s="287" t="s">
        <v>14</v>
      </c>
      <c r="B19" s="242"/>
      <c r="C19" s="192">
        <f t="shared" ref="C19:E19" si="1">SUM(C9:C18)</f>
        <v>0</v>
      </c>
      <c r="D19" s="192">
        <f t="shared" si="1"/>
        <v>0</v>
      </c>
      <c r="E19" s="192">
        <f t="shared" si="1"/>
        <v>0</v>
      </c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</row>
    <row r="20" spans="1:26" ht="14.25" customHeight="1" x14ac:dyDescent="0.3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</row>
    <row r="21" spans="1:26" ht="14.25" customHeight="1" x14ac:dyDescent="0.3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</row>
    <row r="22" spans="1:26" ht="14.25" customHeight="1" x14ac:dyDescent="0.3">
      <c r="A22" s="285" t="s">
        <v>170</v>
      </c>
      <c r="B22" s="241"/>
      <c r="C22" s="241"/>
      <c r="D22" s="241"/>
      <c r="E22" s="242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</row>
    <row r="23" spans="1:26" ht="14.25" customHeight="1" x14ac:dyDescent="0.3">
      <c r="A23" s="288"/>
      <c r="B23" s="289"/>
      <c r="C23" s="289"/>
      <c r="D23" s="289"/>
      <c r="E23" s="262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</row>
    <row r="24" spans="1:26" ht="14.25" customHeight="1" x14ac:dyDescent="0.3">
      <c r="A24" s="281"/>
      <c r="B24" s="250"/>
      <c r="C24" s="250"/>
      <c r="D24" s="250"/>
      <c r="E24" s="282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</row>
    <row r="25" spans="1:26" ht="78.75" customHeight="1" x14ac:dyDescent="0.3">
      <c r="A25" s="263"/>
      <c r="B25" s="290"/>
      <c r="C25" s="290"/>
      <c r="D25" s="290"/>
      <c r="E25" s="264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</row>
    <row r="26" spans="1:26" ht="14.25" customHeight="1" x14ac:dyDescent="0.3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</row>
    <row r="27" spans="1:26" ht="14.25" customHeight="1" x14ac:dyDescent="0.3">
      <c r="A27" s="291" t="s">
        <v>171</v>
      </c>
      <c r="B27" s="238"/>
      <c r="C27" s="238"/>
      <c r="D27" s="238"/>
      <c r="E27" s="245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</row>
    <row r="28" spans="1:26" ht="14.25" customHeight="1" x14ac:dyDescent="0.3">
      <c r="A28" s="284" t="s">
        <v>172</v>
      </c>
      <c r="B28" s="241"/>
      <c r="C28" s="241"/>
      <c r="D28" s="241"/>
      <c r="E28" s="242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</row>
    <row r="29" spans="1:26" ht="14.25" customHeight="1" x14ac:dyDescent="0.3">
      <c r="A29" s="194" t="s">
        <v>104</v>
      </c>
      <c r="B29" s="284" t="s">
        <v>173</v>
      </c>
      <c r="C29" s="242"/>
      <c r="D29" s="284" t="s">
        <v>174</v>
      </c>
      <c r="E29" s="242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</row>
    <row r="30" spans="1:26" ht="32.25" customHeight="1" x14ac:dyDescent="0.3">
      <c r="A30" s="195" t="s">
        <v>169</v>
      </c>
      <c r="B30" s="292" t="s">
        <v>169</v>
      </c>
      <c r="C30" s="262"/>
      <c r="D30" s="292" t="s">
        <v>169</v>
      </c>
      <c r="E30" s="262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</row>
    <row r="31" spans="1:26" ht="32.25" customHeight="1" x14ac:dyDescent="0.3">
      <c r="A31" s="195" t="s">
        <v>175</v>
      </c>
      <c r="B31" s="263"/>
      <c r="C31" s="264"/>
      <c r="D31" s="263"/>
      <c r="E31" s="264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</row>
    <row r="32" spans="1:26" ht="14.25" customHeight="1" x14ac:dyDescent="0.3">
      <c r="A32" s="194" t="s">
        <v>176</v>
      </c>
      <c r="B32" s="284" t="s">
        <v>177</v>
      </c>
      <c r="C32" s="242"/>
      <c r="D32" s="284" t="s">
        <v>174</v>
      </c>
      <c r="E32" s="242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</row>
    <row r="33" spans="1:26" ht="32.25" customHeight="1" x14ac:dyDescent="0.3">
      <c r="A33" s="195" t="s">
        <v>169</v>
      </c>
      <c r="B33" s="286" t="s">
        <v>169</v>
      </c>
      <c r="C33" s="242"/>
      <c r="D33" s="286" t="s">
        <v>169</v>
      </c>
      <c r="E33" s="242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</row>
    <row r="34" spans="1:26" ht="14.25" customHeight="1" x14ac:dyDescent="0.3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</row>
    <row r="35" spans="1:26" ht="14.25" customHeight="1" x14ac:dyDescent="0.3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</row>
    <row r="36" spans="1:26" ht="14.25" customHeight="1" x14ac:dyDescent="0.3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</row>
    <row r="37" spans="1:26" ht="14.25" customHeight="1" x14ac:dyDescent="0.3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</row>
    <row r="38" spans="1:26" ht="14.25" customHeight="1" x14ac:dyDescent="0.3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</row>
    <row r="39" spans="1:26" ht="14.25" customHeight="1" x14ac:dyDescent="0.3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</row>
    <row r="40" spans="1:26" ht="14.25" customHeight="1" x14ac:dyDescent="0.3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</row>
    <row r="41" spans="1:26" ht="14.25" customHeight="1" x14ac:dyDescent="0.3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</row>
    <row r="42" spans="1:26" ht="14.25" customHeight="1" x14ac:dyDescent="0.3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</row>
    <row r="43" spans="1:26" ht="14.25" customHeight="1" x14ac:dyDescent="0.3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</row>
    <row r="44" spans="1:26" ht="14.25" customHeight="1" x14ac:dyDescent="0.3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</row>
    <row r="45" spans="1:26" ht="14.25" customHeight="1" x14ac:dyDescent="0.3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</row>
    <row r="46" spans="1:26" ht="14.25" customHeight="1" x14ac:dyDescent="0.3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</row>
    <row r="47" spans="1:26" ht="14.25" customHeight="1" x14ac:dyDescent="0.3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</row>
    <row r="48" spans="1:26" ht="14.25" customHeight="1" x14ac:dyDescent="0.3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</row>
    <row r="49" spans="1:26" ht="14.25" customHeight="1" x14ac:dyDescent="0.3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</row>
    <row r="50" spans="1:26" ht="14.25" customHeight="1" x14ac:dyDescent="0.3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</row>
    <row r="51" spans="1:26" ht="14.25" customHeight="1" x14ac:dyDescent="0.3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</row>
    <row r="52" spans="1:26" ht="14.25" customHeight="1" x14ac:dyDescent="0.3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</row>
    <row r="53" spans="1:26" ht="14.25" customHeight="1" x14ac:dyDescent="0.3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</row>
    <row r="54" spans="1:26" ht="14.25" customHeight="1" x14ac:dyDescent="0.3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</row>
    <row r="55" spans="1:26" ht="14.25" customHeight="1" x14ac:dyDescent="0.3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</row>
    <row r="56" spans="1:26" ht="14.25" customHeight="1" x14ac:dyDescent="0.3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</row>
    <row r="57" spans="1:26" ht="14.25" customHeight="1" x14ac:dyDescent="0.3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</row>
    <row r="58" spans="1:26" ht="14.25" customHeight="1" x14ac:dyDescent="0.3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</row>
    <row r="59" spans="1:26" ht="14.25" customHeight="1" x14ac:dyDescent="0.3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</row>
    <row r="60" spans="1:26" ht="14.25" customHeight="1" x14ac:dyDescent="0.3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</row>
    <row r="61" spans="1:26" ht="14.25" customHeight="1" x14ac:dyDescent="0.3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</row>
    <row r="62" spans="1:26" ht="14.25" customHeight="1" x14ac:dyDescent="0.3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</row>
    <row r="63" spans="1:26" ht="14.25" customHeight="1" x14ac:dyDescent="0.3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</row>
    <row r="64" spans="1:26" ht="14.25" customHeight="1" x14ac:dyDescent="0.3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</row>
    <row r="65" spans="1:26" ht="14.25" customHeight="1" x14ac:dyDescent="0.3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</row>
    <row r="66" spans="1:26" ht="14.25" customHeight="1" x14ac:dyDescent="0.3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</row>
    <row r="67" spans="1:26" ht="14.25" customHeight="1" x14ac:dyDescent="0.3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</row>
    <row r="68" spans="1:26" ht="14.25" customHeight="1" x14ac:dyDescent="0.3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</row>
    <row r="69" spans="1:26" ht="14.25" customHeight="1" x14ac:dyDescent="0.3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</row>
    <row r="70" spans="1:26" ht="14.25" customHeight="1" x14ac:dyDescent="0.3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</row>
    <row r="71" spans="1:26" ht="14.25" customHeight="1" x14ac:dyDescent="0.3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</row>
    <row r="72" spans="1:26" ht="14.25" customHeight="1" x14ac:dyDescent="0.3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</row>
    <row r="73" spans="1:26" ht="14.25" customHeight="1" x14ac:dyDescent="0.3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</row>
    <row r="74" spans="1:26" ht="14.25" customHeight="1" x14ac:dyDescent="0.3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</row>
    <row r="75" spans="1:26" ht="14.25" customHeight="1" x14ac:dyDescent="0.3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</row>
    <row r="76" spans="1:26" ht="14.25" customHeight="1" x14ac:dyDescent="0.3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</row>
    <row r="77" spans="1:26" ht="14.25" customHeight="1" x14ac:dyDescent="0.3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</row>
    <row r="78" spans="1:26" ht="14.25" customHeight="1" x14ac:dyDescent="0.3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</row>
    <row r="79" spans="1:26" ht="14.25" customHeight="1" x14ac:dyDescent="0.3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</row>
    <row r="80" spans="1:26" ht="14.25" customHeight="1" x14ac:dyDescent="0.3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</row>
    <row r="81" spans="1:26" ht="14.25" customHeight="1" x14ac:dyDescent="0.3">
      <c r="A81" s="189"/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</row>
    <row r="82" spans="1:26" ht="14.25" customHeight="1" x14ac:dyDescent="0.3">
      <c r="A82" s="189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</row>
    <row r="83" spans="1:26" ht="14.25" customHeight="1" x14ac:dyDescent="0.3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</row>
    <row r="84" spans="1:26" ht="14.25" customHeight="1" x14ac:dyDescent="0.3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</row>
    <row r="85" spans="1:26" ht="14.25" customHeight="1" x14ac:dyDescent="0.3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</row>
    <row r="86" spans="1:26" ht="14.25" customHeight="1" x14ac:dyDescent="0.3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</row>
    <row r="87" spans="1:26" ht="14.25" customHeight="1" x14ac:dyDescent="0.3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</row>
    <row r="88" spans="1:26" ht="14.25" customHeight="1" x14ac:dyDescent="0.3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</row>
    <row r="89" spans="1:26" ht="14.25" customHeight="1" x14ac:dyDescent="0.3">
      <c r="A89" s="189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</row>
    <row r="90" spans="1:26" ht="14.25" customHeight="1" x14ac:dyDescent="0.3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</row>
    <row r="91" spans="1:26" ht="14.25" customHeight="1" x14ac:dyDescent="0.3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</row>
    <row r="92" spans="1:26" ht="14.25" customHeight="1" x14ac:dyDescent="0.3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</row>
    <row r="93" spans="1:26" ht="14.25" customHeight="1" x14ac:dyDescent="0.3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</row>
    <row r="94" spans="1:26" ht="14.25" customHeight="1" x14ac:dyDescent="0.3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</row>
    <row r="95" spans="1:26" ht="14.25" customHeight="1" x14ac:dyDescent="0.3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</row>
    <row r="96" spans="1:26" ht="14.25" customHeight="1" x14ac:dyDescent="0.3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</row>
    <row r="97" spans="1:26" ht="14.25" customHeight="1" x14ac:dyDescent="0.3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</row>
    <row r="98" spans="1:26" ht="14.25" customHeight="1" x14ac:dyDescent="0.3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</row>
    <row r="99" spans="1:26" ht="14.25" customHeight="1" x14ac:dyDescent="0.3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</row>
    <row r="100" spans="1:26" ht="14.25" customHeight="1" x14ac:dyDescent="0.3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</row>
    <row r="101" spans="1:26" ht="14.25" customHeight="1" x14ac:dyDescent="0.3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</row>
    <row r="102" spans="1:26" ht="14.25" customHeight="1" x14ac:dyDescent="0.3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</row>
    <row r="103" spans="1:26" ht="14.25" customHeight="1" x14ac:dyDescent="0.3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</row>
    <row r="104" spans="1:26" ht="14.25" customHeight="1" x14ac:dyDescent="0.3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</row>
    <row r="105" spans="1:26" ht="14.25" customHeight="1" x14ac:dyDescent="0.3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</row>
    <row r="106" spans="1:26" ht="14.25" customHeight="1" x14ac:dyDescent="0.3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</row>
    <row r="107" spans="1:26" ht="14.25" customHeight="1" x14ac:dyDescent="0.3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</row>
    <row r="108" spans="1:26" ht="14.25" customHeight="1" x14ac:dyDescent="0.3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</row>
    <row r="109" spans="1:26" ht="14.25" customHeight="1" x14ac:dyDescent="0.3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</row>
    <row r="110" spans="1:26" ht="14.25" customHeight="1" x14ac:dyDescent="0.3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</row>
    <row r="111" spans="1:26" ht="14.25" customHeight="1" x14ac:dyDescent="0.3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</row>
    <row r="112" spans="1:26" ht="14.25" customHeight="1" x14ac:dyDescent="0.3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</row>
    <row r="113" spans="1:26" ht="14.25" customHeight="1" x14ac:dyDescent="0.3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</row>
    <row r="114" spans="1:26" ht="14.25" customHeight="1" x14ac:dyDescent="0.3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</row>
    <row r="115" spans="1:26" ht="14.25" customHeight="1" x14ac:dyDescent="0.3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</row>
    <row r="116" spans="1:26" ht="14.25" customHeight="1" x14ac:dyDescent="0.3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</row>
    <row r="117" spans="1:26" ht="14.25" customHeight="1" x14ac:dyDescent="0.3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</row>
    <row r="118" spans="1:26" ht="14.25" customHeight="1" x14ac:dyDescent="0.3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</row>
    <row r="119" spans="1:26" ht="14.25" customHeight="1" x14ac:dyDescent="0.3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</row>
    <row r="120" spans="1:26" ht="14.25" customHeight="1" x14ac:dyDescent="0.3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</row>
    <row r="121" spans="1:26" ht="14.25" customHeight="1" x14ac:dyDescent="0.3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</row>
    <row r="122" spans="1:26" ht="14.25" customHeight="1" x14ac:dyDescent="0.3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</row>
    <row r="123" spans="1:26" ht="14.25" customHeight="1" x14ac:dyDescent="0.3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</row>
    <row r="124" spans="1:26" ht="14.25" customHeight="1" x14ac:dyDescent="0.3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</row>
    <row r="125" spans="1:26" ht="14.25" customHeight="1" x14ac:dyDescent="0.3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</row>
    <row r="126" spans="1:26" ht="14.25" customHeight="1" x14ac:dyDescent="0.3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</row>
    <row r="127" spans="1:26" ht="14.25" customHeight="1" x14ac:dyDescent="0.3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</row>
    <row r="128" spans="1:26" ht="14.25" customHeight="1" x14ac:dyDescent="0.3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</row>
    <row r="129" spans="1:26" ht="14.25" customHeight="1" x14ac:dyDescent="0.3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</row>
    <row r="130" spans="1:26" ht="14.25" customHeight="1" x14ac:dyDescent="0.3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</row>
    <row r="131" spans="1:26" ht="14.25" customHeight="1" x14ac:dyDescent="0.3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</row>
    <row r="132" spans="1:26" ht="14.25" customHeight="1" x14ac:dyDescent="0.3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</row>
    <row r="133" spans="1:26" ht="14.25" customHeight="1" x14ac:dyDescent="0.3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</row>
    <row r="134" spans="1:26" ht="14.25" customHeight="1" x14ac:dyDescent="0.3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</row>
    <row r="135" spans="1:26" ht="14.25" customHeight="1" x14ac:dyDescent="0.3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</row>
    <row r="136" spans="1:26" ht="14.25" customHeight="1" x14ac:dyDescent="0.3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</row>
    <row r="137" spans="1:26" ht="14.25" customHeight="1" x14ac:dyDescent="0.3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</row>
    <row r="138" spans="1:26" ht="14.25" customHeight="1" x14ac:dyDescent="0.3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</row>
    <row r="139" spans="1:26" ht="14.25" customHeight="1" x14ac:dyDescent="0.3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</row>
    <row r="140" spans="1:26" ht="14.25" customHeight="1" x14ac:dyDescent="0.3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</row>
    <row r="141" spans="1:26" ht="14.25" customHeight="1" x14ac:dyDescent="0.3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</row>
    <row r="142" spans="1:26" ht="14.25" customHeight="1" x14ac:dyDescent="0.3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</row>
    <row r="143" spans="1:26" ht="14.25" customHeight="1" x14ac:dyDescent="0.3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</row>
    <row r="144" spans="1:26" ht="14.25" customHeight="1" x14ac:dyDescent="0.3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</row>
    <row r="145" spans="1:26" ht="14.25" customHeight="1" x14ac:dyDescent="0.3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</row>
    <row r="146" spans="1:26" ht="14.25" customHeight="1" x14ac:dyDescent="0.3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</row>
    <row r="147" spans="1:26" ht="14.25" customHeight="1" x14ac:dyDescent="0.3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</row>
    <row r="148" spans="1:26" ht="14.25" customHeight="1" x14ac:dyDescent="0.3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</row>
    <row r="149" spans="1:26" ht="14.25" customHeight="1" x14ac:dyDescent="0.3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</row>
    <row r="150" spans="1:26" ht="14.25" customHeight="1" x14ac:dyDescent="0.3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</row>
    <row r="151" spans="1:26" ht="14.25" customHeight="1" x14ac:dyDescent="0.3">
      <c r="A151" s="189"/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</row>
    <row r="152" spans="1:26" ht="14.25" customHeight="1" x14ac:dyDescent="0.3">
      <c r="A152" s="189"/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</row>
    <row r="153" spans="1:26" ht="14.25" customHeight="1" x14ac:dyDescent="0.3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</row>
    <row r="154" spans="1:26" ht="14.25" customHeight="1" x14ac:dyDescent="0.3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</row>
    <row r="155" spans="1:26" ht="14.25" customHeight="1" x14ac:dyDescent="0.3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</row>
    <row r="156" spans="1:26" ht="14.25" customHeight="1" x14ac:dyDescent="0.3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</row>
    <row r="157" spans="1:26" ht="14.25" customHeight="1" x14ac:dyDescent="0.3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</row>
    <row r="158" spans="1:26" ht="14.25" customHeight="1" x14ac:dyDescent="0.3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</row>
    <row r="159" spans="1:26" ht="14.25" customHeight="1" x14ac:dyDescent="0.3">
      <c r="A159" s="189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</row>
    <row r="160" spans="1:26" ht="14.25" customHeight="1" x14ac:dyDescent="0.3">
      <c r="A160" s="189"/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</row>
    <row r="161" spans="1:26" ht="14.25" customHeight="1" x14ac:dyDescent="0.3">
      <c r="A161" s="189"/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</row>
    <row r="162" spans="1:26" ht="14.25" customHeight="1" x14ac:dyDescent="0.3">
      <c r="A162" s="189"/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</row>
    <row r="163" spans="1:26" ht="14.25" customHeight="1" x14ac:dyDescent="0.3">
      <c r="A163" s="189"/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</row>
    <row r="164" spans="1:26" ht="14.25" customHeight="1" x14ac:dyDescent="0.3">
      <c r="A164" s="189"/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</row>
    <row r="165" spans="1:26" ht="14.25" customHeight="1" x14ac:dyDescent="0.3">
      <c r="A165" s="189"/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</row>
    <row r="166" spans="1:26" ht="14.25" customHeight="1" x14ac:dyDescent="0.3">
      <c r="A166" s="189"/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</row>
    <row r="167" spans="1:26" ht="14.25" customHeight="1" x14ac:dyDescent="0.3">
      <c r="A167" s="189"/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</row>
    <row r="168" spans="1:26" ht="14.25" customHeight="1" x14ac:dyDescent="0.3">
      <c r="A168" s="189"/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</row>
    <row r="169" spans="1:26" ht="14.25" customHeight="1" x14ac:dyDescent="0.3">
      <c r="A169" s="189"/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</row>
    <row r="170" spans="1:26" ht="14.25" customHeight="1" x14ac:dyDescent="0.3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</row>
    <row r="171" spans="1:26" ht="14.25" customHeight="1" x14ac:dyDescent="0.3">
      <c r="A171" s="189"/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</row>
    <row r="172" spans="1:26" ht="14.25" customHeight="1" x14ac:dyDescent="0.3">
      <c r="A172" s="189"/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</row>
    <row r="173" spans="1:26" ht="14.25" customHeight="1" x14ac:dyDescent="0.3">
      <c r="A173" s="189"/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</row>
    <row r="174" spans="1:26" ht="14.25" customHeight="1" x14ac:dyDescent="0.3">
      <c r="A174" s="189"/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</row>
    <row r="175" spans="1:26" ht="14.25" customHeight="1" x14ac:dyDescent="0.3">
      <c r="A175" s="189"/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</row>
    <row r="176" spans="1:26" ht="14.25" customHeight="1" x14ac:dyDescent="0.3">
      <c r="A176" s="189"/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</row>
    <row r="177" spans="1:26" ht="14.25" customHeight="1" x14ac:dyDescent="0.3">
      <c r="A177" s="189"/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</row>
    <row r="178" spans="1:26" ht="14.25" customHeight="1" x14ac:dyDescent="0.3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</row>
    <row r="179" spans="1:26" ht="14.25" customHeight="1" x14ac:dyDescent="0.3">
      <c r="A179" s="189"/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</row>
    <row r="180" spans="1:26" ht="14.25" customHeight="1" x14ac:dyDescent="0.3">
      <c r="A180" s="189"/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</row>
    <row r="181" spans="1:26" ht="14.25" customHeight="1" x14ac:dyDescent="0.3">
      <c r="A181" s="189"/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</row>
    <row r="182" spans="1:26" ht="14.25" customHeight="1" x14ac:dyDescent="0.3">
      <c r="A182" s="189"/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</row>
    <row r="183" spans="1:26" ht="14.25" customHeight="1" x14ac:dyDescent="0.3">
      <c r="A183" s="189"/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</row>
    <row r="184" spans="1:26" ht="14.25" customHeight="1" x14ac:dyDescent="0.3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</row>
    <row r="185" spans="1:26" ht="14.25" customHeight="1" x14ac:dyDescent="0.3">
      <c r="A185" s="189"/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</row>
    <row r="186" spans="1:26" ht="14.25" customHeight="1" x14ac:dyDescent="0.3">
      <c r="A186" s="189"/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</row>
    <row r="187" spans="1:26" ht="14.25" customHeight="1" x14ac:dyDescent="0.3">
      <c r="A187" s="189"/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</row>
    <row r="188" spans="1:26" ht="14.25" customHeight="1" x14ac:dyDescent="0.3">
      <c r="A188" s="189"/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</row>
    <row r="189" spans="1:26" ht="14.25" customHeight="1" x14ac:dyDescent="0.3">
      <c r="A189" s="189"/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</row>
    <row r="190" spans="1:26" ht="14.25" customHeight="1" x14ac:dyDescent="0.3">
      <c r="A190" s="189"/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</row>
    <row r="191" spans="1:26" ht="14.25" customHeight="1" x14ac:dyDescent="0.3">
      <c r="A191" s="189"/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</row>
    <row r="192" spans="1:26" ht="14.25" customHeight="1" x14ac:dyDescent="0.3">
      <c r="A192" s="189"/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</row>
    <row r="193" spans="1:26" ht="14.25" customHeight="1" x14ac:dyDescent="0.3">
      <c r="A193" s="189"/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</row>
    <row r="194" spans="1:26" ht="14.25" customHeight="1" x14ac:dyDescent="0.3">
      <c r="A194" s="189"/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</row>
    <row r="195" spans="1:26" ht="14.25" customHeight="1" x14ac:dyDescent="0.3">
      <c r="A195" s="189"/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</row>
    <row r="196" spans="1:26" ht="14.25" customHeight="1" x14ac:dyDescent="0.3">
      <c r="A196" s="189"/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</row>
    <row r="197" spans="1:26" ht="14.25" customHeight="1" x14ac:dyDescent="0.3">
      <c r="A197" s="189"/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</row>
    <row r="198" spans="1:26" ht="14.25" customHeight="1" x14ac:dyDescent="0.3">
      <c r="A198" s="189"/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</row>
    <row r="199" spans="1:26" ht="14.25" customHeight="1" x14ac:dyDescent="0.3">
      <c r="A199" s="189"/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</row>
    <row r="200" spans="1:26" ht="14.25" customHeight="1" x14ac:dyDescent="0.3">
      <c r="A200" s="189"/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</row>
    <row r="201" spans="1:26" ht="14.25" customHeight="1" x14ac:dyDescent="0.3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</row>
    <row r="202" spans="1:26" ht="14.25" customHeight="1" x14ac:dyDescent="0.3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</row>
    <row r="203" spans="1:26" ht="14.25" customHeight="1" x14ac:dyDescent="0.3">
      <c r="A203" s="189"/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</row>
    <row r="204" spans="1:26" ht="14.25" customHeight="1" x14ac:dyDescent="0.3">
      <c r="A204" s="189"/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</row>
    <row r="205" spans="1:26" ht="14.25" customHeight="1" x14ac:dyDescent="0.3">
      <c r="A205" s="189"/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</row>
    <row r="206" spans="1:26" ht="14.25" customHeight="1" x14ac:dyDescent="0.3">
      <c r="A206" s="189"/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</row>
    <row r="207" spans="1:26" ht="14.25" customHeight="1" x14ac:dyDescent="0.3">
      <c r="A207" s="189"/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</row>
    <row r="208" spans="1:26" ht="14.25" customHeight="1" x14ac:dyDescent="0.3">
      <c r="A208" s="189"/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</row>
    <row r="209" spans="1:26" ht="14.25" customHeight="1" x14ac:dyDescent="0.3">
      <c r="A209" s="189"/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</row>
    <row r="210" spans="1:26" ht="14.25" customHeight="1" x14ac:dyDescent="0.3">
      <c r="A210" s="189"/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</row>
    <row r="211" spans="1:26" ht="14.25" customHeight="1" x14ac:dyDescent="0.3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</row>
    <row r="212" spans="1:26" ht="14.25" customHeight="1" x14ac:dyDescent="0.3">
      <c r="A212" s="189"/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</row>
    <row r="213" spans="1:26" ht="14.25" customHeight="1" x14ac:dyDescent="0.3">
      <c r="A213" s="189"/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</row>
    <row r="214" spans="1:26" ht="14.25" customHeight="1" x14ac:dyDescent="0.3">
      <c r="A214" s="189"/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</row>
    <row r="215" spans="1:26" ht="14.25" customHeight="1" x14ac:dyDescent="0.3">
      <c r="A215" s="189"/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</row>
    <row r="216" spans="1:26" ht="14.25" customHeight="1" x14ac:dyDescent="0.3">
      <c r="A216" s="189"/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</row>
    <row r="217" spans="1:26" ht="14.25" customHeight="1" x14ac:dyDescent="0.3">
      <c r="A217" s="189"/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</row>
    <row r="218" spans="1:26" ht="14.25" customHeight="1" x14ac:dyDescent="0.3">
      <c r="A218" s="189"/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</row>
    <row r="219" spans="1:26" ht="14.25" customHeight="1" x14ac:dyDescent="0.3">
      <c r="A219" s="189"/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</row>
    <row r="220" spans="1:26" ht="14.25" customHeight="1" x14ac:dyDescent="0.3">
      <c r="A220" s="189"/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</row>
    <row r="221" spans="1:26" ht="14.25" customHeight="1" x14ac:dyDescent="0.3">
      <c r="A221" s="189"/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</row>
    <row r="222" spans="1:26" ht="14.25" customHeight="1" x14ac:dyDescent="0.3">
      <c r="A222" s="189"/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</row>
    <row r="223" spans="1:26" ht="14.25" customHeight="1" x14ac:dyDescent="0.3">
      <c r="A223" s="189"/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</row>
    <row r="224" spans="1:26" ht="14.25" customHeight="1" x14ac:dyDescent="0.3">
      <c r="A224" s="189"/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</row>
    <row r="225" spans="1:26" ht="14.25" customHeight="1" x14ac:dyDescent="0.3">
      <c r="A225" s="189"/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</row>
    <row r="226" spans="1:26" ht="14.25" customHeight="1" x14ac:dyDescent="0.3">
      <c r="A226" s="189"/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</row>
    <row r="227" spans="1:26" ht="14.25" customHeight="1" x14ac:dyDescent="0.3">
      <c r="A227" s="189"/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</row>
    <row r="228" spans="1:26" ht="14.25" customHeight="1" x14ac:dyDescent="0.3">
      <c r="A228" s="189"/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</row>
    <row r="229" spans="1:26" ht="14.25" customHeight="1" x14ac:dyDescent="0.3">
      <c r="A229" s="189"/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</row>
    <row r="230" spans="1:26" ht="14.25" customHeight="1" x14ac:dyDescent="0.3">
      <c r="A230" s="189"/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</row>
    <row r="231" spans="1:26" ht="14.25" customHeight="1" x14ac:dyDescent="0.3">
      <c r="A231" s="189"/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</row>
    <row r="232" spans="1:26" ht="14.25" customHeight="1" x14ac:dyDescent="0.3">
      <c r="A232" s="189"/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</row>
    <row r="233" spans="1:26" ht="14.25" customHeight="1" x14ac:dyDescent="0.3">
      <c r="A233" s="189"/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</row>
    <row r="234" spans="1:26" ht="14.25" customHeight="1" x14ac:dyDescent="0.3">
      <c r="A234" s="189"/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</row>
    <row r="235" spans="1:26" ht="14.25" customHeight="1" x14ac:dyDescent="0.3">
      <c r="A235" s="189"/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</row>
    <row r="236" spans="1:26" ht="14.25" customHeight="1" x14ac:dyDescent="0.3">
      <c r="A236" s="189"/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</row>
    <row r="237" spans="1:26" ht="14.25" customHeight="1" x14ac:dyDescent="0.3">
      <c r="A237" s="189"/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</row>
    <row r="238" spans="1:26" ht="14.25" customHeight="1" x14ac:dyDescent="0.3">
      <c r="A238" s="189"/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</row>
    <row r="239" spans="1:26" ht="14.25" customHeight="1" x14ac:dyDescent="0.3">
      <c r="A239" s="189"/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</row>
    <row r="240" spans="1:26" ht="14.25" customHeight="1" x14ac:dyDescent="0.3">
      <c r="A240" s="189"/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</row>
    <row r="241" spans="1:26" ht="14.25" customHeight="1" x14ac:dyDescent="0.3">
      <c r="A241" s="189"/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</row>
    <row r="242" spans="1:26" ht="14.25" customHeight="1" x14ac:dyDescent="0.3">
      <c r="A242" s="189"/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</row>
    <row r="243" spans="1:26" ht="14.25" customHeight="1" x14ac:dyDescent="0.3">
      <c r="A243" s="189"/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</row>
    <row r="244" spans="1:26" ht="14.25" customHeight="1" x14ac:dyDescent="0.3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</row>
    <row r="245" spans="1:26" ht="14.25" customHeight="1" x14ac:dyDescent="0.3">
      <c r="A245" s="189"/>
      <c r="B245" s="189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</row>
    <row r="246" spans="1:26" ht="14.25" customHeight="1" x14ac:dyDescent="0.3">
      <c r="A246" s="189"/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</row>
    <row r="247" spans="1:26" ht="14.25" customHeight="1" x14ac:dyDescent="0.3">
      <c r="A247" s="189"/>
      <c r="B247" s="189"/>
      <c r="C247" s="189"/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</row>
    <row r="248" spans="1:26" ht="14.25" customHeight="1" x14ac:dyDescent="0.3">
      <c r="A248" s="189"/>
      <c r="B248" s="189"/>
      <c r="C248" s="189"/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</row>
    <row r="249" spans="1:26" ht="14.25" customHeight="1" x14ac:dyDescent="0.3">
      <c r="A249" s="189"/>
      <c r="B249" s="189"/>
      <c r="C249" s="189"/>
      <c r="D249" s="189"/>
      <c r="E249" s="189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</row>
    <row r="250" spans="1:26" ht="14.25" customHeight="1" x14ac:dyDescent="0.3">
      <c r="A250" s="189"/>
      <c r="B250" s="189"/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</row>
    <row r="251" spans="1:26" ht="14.25" customHeight="1" x14ac:dyDescent="0.3">
      <c r="A251" s="189"/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</row>
    <row r="252" spans="1:26" ht="14.25" customHeight="1" x14ac:dyDescent="0.3">
      <c r="A252" s="189"/>
      <c r="B252" s="189"/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</row>
    <row r="253" spans="1:26" ht="14.25" customHeight="1" x14ac:dyDescent="0.3">
      <c r="A253" s="189"/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</row>
    <row r="254" spans="1:26" ht="14.25" customHeight="1" x14ac:dyDescent="0.3">
      <c r="A254" s="189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</row>
    <row r="255" spans="1:26" ht="14.25" customHeight="1" x14ac:dyDescent="0.3">
      <c r="A255" s="189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</row>
    <row r="256" spans="1:26" ht="14.25" customHeight="1" x14ac:dyDescent="0.3">
      <c r="A256" s="189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</row>
    <row r="257" spans="1:26" ht="14.25" customHeight="1" x14ac:dyDescent="0.3">
      <c r="A257" s="189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</row>
    <row r="258" spans="1:26" ht="14.25" customHeight="1" x14ac:dyDescent="0.3">
      <c r="A258" s="189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</row>
    <row r="259" spans="1:26" ht="14.25" customHeight="1" x14ac:dyDescent="0.3">
      <c r="A259" s="189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</row>
    <row r="260" spans="1:26" ht="14.25" customHeight="1" x14ac:dyDescent="0.3">
      <c r="A260" s="189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</row>
    <row r="261" spans="1:26" ht="14.25" customHeight="1" x14ac:dyDescent="0.3">
      <c r="A261" s="189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</row>
    <row r="262" spans="1:26" ht="14.25" customHeight="1" x14ac:dyDescent="0.3">
      <c r="A262" s="189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</row>
    <row r="263" spans="1:26" ht="14.25" customHeight="1" x14ac:dyDescent="0.3">
      <c r="A263" s="189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</row>
    <row r="264" spans="1:26" ht="14.25" customHeight="1" x14ac:dyDescent="0.3">
      <c r="A264" s="189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</row>
    <row r="265" spans="1:26" ht="14.25" customHeight="1" x14ac:dyDescent="0.3">
      <c r="A265" s="189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</row>
    <row r="266" spans="1:26" ht="14.25" customHeight="1" x14ac:dyDescent="0.3">
      <c r="A266" s="189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</row>
    <row r="267" spans="1:26" ht="14.25" customHeight="1" x14ac:dyDescent="0.3">
      <c r="A267" s="189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</row>
    <row r="268" spans="1:26" ht="14.25" customHeight="1" x14ac:dyDescent="0.3">
      <c r="A268" s="189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</row>
    <row r="269" spans="1:26" ht="14.25" customHeight="1" x14ac:dyDescent="0.3">
      <c r="A269" s="189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</row>
    <row r="270" spans="1:26" ht="14.25" customHeight="1" x14ac:dyDescent="0.3">
      <c r="A270" s="189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</row>
    <row r="271" spans="1:26" ht="14.25" customHeight="1" x14ac:dyDescent="0.3">
      <c r="A271" s="189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</row>
    <row r="272" spans="1:26" ht="14.25" customHeight="1" x14ac:dyDescent="0.3">
      <c r="A272" s="189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</row>
    <row r="273" spans="1:26" ht="14.25" customHeight="1" x14ac:dyDescent="0.3">
      <c r="A273" s="189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</row>
    <row r="274" spans="1:26" ht="14.25" customHeight="1" x14ac:dyDescent="0.3">
      <c r="A274" s="189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</row>
    <row r="275" spans="1:26" ht="14.25" customHeight="1" x14ac:dyDescent="0.3">
      <c r="A275" s="189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</row>
    <row r="276" spans="1:26" ht="14.25" customHeight="1" x14ac:dyDescent="0.3">
      <c r="A276" s="189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</row>
    <row r="277" spans="1:26" ht="14.25" customHeight="1" x14ac:dyDescent="0.3">
      <c r="A277" s="189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</row>
    <row r="278" spans="1:26" ht="14.25" customHeight="1" x14ac:dyDescent="0.3">
      <c r="A278" s="189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</row>
    <row r="279" spans="1:26" ht="14.25" customHeight="1" x14ac:dyDescent="0.3">
      <c r="A279" s="189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</row>
    <row r="280" spans="1:26" ht="14.25" customHeight="1" x14ac:dyDescent="0.3">
      <c r="A280" s="189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</row>
    <row r="281" spans="1:26" ht="14.25" customHeight="1" x14ac:dyDescent="0.3">
      <c r="A281" s="189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</row>
    <row r="282" spans="1:26" ht="14.25" customHeight="1" x14ac:dyDescent="0.3">
      <c r="A282" s="189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</row>
    <row r="283" spans="1:26" ht="14.25" customHeight="1" x14ac:dyDescent="0.3">
      <c r="A283" s="189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</row>
    <row r="284" spans="1:26" ht="14.25" customHeight="1" x14ac:dyDescent="0.3">
      <c r="A284" s="189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</row>
    <row r="285" spans="1:26" ht="14.25" customHeight="1" x14ac:dyDescent="0.3">
      <c r="A285" s="189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</row>
    <row r="286" spans="1:26" ht="14.25" customHeight="1" x14ac:dyDescent="0.3">
      <c r="A286" s="189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</row>
    <row r="287" spans="1:26" ht="14.25" customHeight="1" x14ac:dyDescent="0.3">
      <c r="A287" s="189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</row>
    <row r="288" spans="1:26" ht="14.25" customHeight="1" x14ac:dyDescent="0.3">
      <c r="A288" s="189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</row>
    <row r="289" spans="1:26" ht="14.25" customHeight="1" x14ac:dyDescent="0.3">
      <c r="A289" s="189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</row>
    <row r="290" spans="1:26" ht="14.25" customHeight="1" x14ac:dyDescent="0.3">
      <c r="A290" s="189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</row>
    <row r="291" spans="1:26" ht="14.25" customHeight="1" x14ac:dyDescent="0.3">
      <c r="A291" s="189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</row>
    <row r="292" spans="1:26" ht="14.25" customHeight="1" x14ac:dyDescent="0.3">
      <c r="A292" s="189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</row>
    <row r="293" spans="1:26" ht="14.25" customHeight="1" x14ac:dyDescent="0.3">
      <c r="A293" s="189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</row>
    <row r="294" spans="1:26" ht="14.25" customHeight="1" x14ac:dyDescent="0.3">
      <c r="A294" s="189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</row>
    <row r="295" spans="1:26" ht="14.25" customHeight="1" x14ac:dyDescent="0.3">
      <c r="A295" s="189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</row>
    <row r="296" spans="1:26" ht="14.25" customHeight="1" x14ac:dyDescent="0.3">
      <c r="A296" s="189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</row>
    <row r="297" spans="1:26" ht="14.25" customHeight="1" x14ac:dyDescent="0.3">
      <c r="A297" s="189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</row>
    <row r="298" spans="1:26" ht="14.25" customHeight="1" x14ac:dyDescent="0.3">
      <c r="A298" s="189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</row>
    <row r="299" spans="1:26" ht="14.25" customHeight="1" x14ac:dyDescent="0.3">
      <c r="A299" s="189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</row>
    <row r="300" spans="1:26" ht="14.25" customHeight="1" x14ac:dyDescent="0.3">
      <c r="A300" s="189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</row>
    <row r="301" spans="1:26" ht="14.25" customHeight="1" x14ac:dyDescent="0.3">
      <c r="A301" s="189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</row>
    <row r="302" spans="1:26" ht="14.25" customHeight="1" x14ac:dyDescent="0.3">
      <c r="A302" s="189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</row>
    <row r="303" spans="1:26" ht="14.25" customHeight="1" x14ac:dyDescent="0.3">
      <c r="A303" s="189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  <c r="Z303" s="189"/>
    </row>
    <row r="304" spans="1:26" ht="14.25" customHeight="1" x14ac:dyDescent="0.3">
      <c r="A304" s="189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  <c r="Z304" s="189"/>
    </row>
    <row r="305" spans="1:26" ht="14.25" customHeight="1" x14ac:dyDescent="0.3">
      <c r="A305" s="189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  <c r="Z305" s="189"/>
    </row>
    <row r="306" spans="1:26" ht="14.25" customHeight="1" x14ac:dyDescent="0.3">
      <c r="A306" s="189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</row>
    <row r="307" spans="1:26" ht="14.25" customHeight="1" x14ac:dyDescent="0.3">
      <c r="A307" s="189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</row>
    <row r="308" spans="1:26" ht="14.25" customHeight="1" x14ac:dyDescent="0.3">
      <c r="A308" s="189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  <c r="Y308" s="189"/>
      <c r="Z308" s="189"/>
    </row>
    <row r="309" spans="1:26" ht="14.25" customHeight="1" x14ac:dyDescent="0.3">
      <c r="A309" s="189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</row>
    <row r="310" spans="1:26" ht="14.25" customHeight="1" x14ac:dyDescent="0.3">
      <c r="A310" s="189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  <c r="Z310" s="189"/>
    </row>
    <row r="311" spans="1:26" ht="14.25" customHeight="1" x14ac:dyDescent="0.3">
      <c r="A311" s="189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</row>
    <row r="312" spans="1:26" ht="14.25" customHeight="1" x14ac:dyDescent="0.3">
      <c r="A312" s="189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  <c r="Z312" s="189"/>
    </row>
    <row r="313" spans="1:26" ht="14.25" customHeight="1" x14ac:dyDescent="0.3">
      <c r="A313" s="189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</row>
    <row r="314" spans="1:26" ht="14.25" customHeight="1" x14ac:dyDescent="0.3">
      <c r="A314" s="189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</row>
    <row r="315" spans="1:26" ht="14.25" customHeight="1" x14ac:dyDescent="0.3">
      <c r="A315" s="189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</row>
    <row r="316" spans="1:26" ht="14.25" customHeight="1" x14ac:dyDescent="0.3">
      <c r="A316" s="189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</row>
    <row r="317" spans="1:26" ht="14.25" customHeight="1" x14ac:dyDescent="0.3">
      <c r="A317" s="189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</row>
    <row r="318" spans="1:26" ht="14.25" customHeight="1" x14ac:dyDescent="0.3">
      <c r="A318" s="189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</row>
    <row r="319" spans="1:26" ht="14.25" customHeight="1" x14ac:dyDescent="0.3">
      <c r="A319" s="189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</row>
    <row r="320" spans="1:26" ht="14.25" customHeight="1" x14ac:dyDescent="0.3">
      <c r="A320" s="189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</row>
    <row r="321" spans="1:26" ht="14.25" customHeight="1" x14ac:dyDescent="0.3">
      <c r="A321" s="189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</row>
    <row r="322" spans="1:26" ht="14.25" customHeight="1" x14ac:dyDescent="0.3">
      <c r="A322" s="189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</row>
    <row r="323" spans="1:26" ht="14.25" customHeight="1" x14ac:dyDescent="0.3">
      <c r="A323" s="189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  <c r="Z323" s="189"/>
    </row>
    <row r="324" spans="1:26" ht="14.25" customHeight="1" x14ac:dyDescent="0.3">
      <c r="A324" s="189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</row>
    <row r="325" spans="1:26" ht="14.25" customHeight="1" x14ac:dyDescent="0.3">
      <c r="A325" s="189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</row>
    <row r="326" spans="1:26" ht="14.25" customHeight="1" x14ac:dyDescent="0.3">
      <c r="A326" s="189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  <c r="Z326" s="189"/>
    </row>
    <row r="327" spans="1:26" ht="14.25" customHeight="1" x14ac:dyDescent="0.3">
      <c r="A327" s="189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  <c r="Z327" s="189"/>
    </row>
    <row r="328" spans="1:26" ht="14.25" customHeight="1" x14ac:dyDescent="0.3">
      <c r="A328" s="189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</row>
    <row r="329" spans="1:26" ht="14.25" customHeight="1" x14ac:dyDescent="0.3">
      <c r="A329" s="189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</row>
    <row r="330" spans="1:26" ht="14.25" customHeight="1" x14ac:dyDescent="0.3">
      <c r="A330" s="189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</row>
    <row r="331" spans="1:26" ht="14.25" customHeight="1" x14ac:dyDescent="0.3">
      <c r="A331" s="189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</row>
    <row r="332" spans="1:26" ht="14.25" customHeight="1" x14ac:dyDescent="0.3">
      <c r="A332" s="189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</row>
    <row r="333" spans="1:26" ht="14.25" customHeight="1" x14ac:dyDescent="0.3">
      <c r="A333" s="189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</row>
    <row r="334" spans="1:26" ht="14.25" customHeight="1" x14ac:dyDescent="0.3">
      <c r="A334" s="189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</row>
    <row r="335" spans="1:26" ht="14.25" customHeight="1" x14ac:dyDescent="0.3">
      <c r="A335" s="189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  <c r="Z335" s="189"/>
    </row>
    <row r="336" spans="1:26" ht="14.25" customHeight="1" x14ac:dyDescent="0.3">
      <c r="A336" s="189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</row>
    <row r="337" spans="1:26" ht="14.25" customHeight="1" x14ac:dyDescent="0.3">
      <c r="A337" s="189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</row>
    <row r="338" spans="1:26" ht="14.25" customHeight="1" x14ac:dyDescent="0.3">
      <c r="A338" s="189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</row>
    <row r="339" spans="1:26" ht="14.25" customHeight="1" x14ac:dyDescent="0.3">
      <c r="A339" s="189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  <c r="Z339" s="189"/>
    </row>
    <row r="340" spans="1:26" ht="14.25" customHeight="1" x14ac:dyDescent="0.3">
      <c r="A340" s="189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</row>
    <row r="341" spans="1:26" ht="14.25" customHeight="1" x14ac:dyDescent="0.3">
      <c r="A341" s="189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</row>
    <row r="342" spans="1:26" ht="14.25" customHeight="1" x14ac:dyDescent="0.3">
      <c r="A342" s="189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  <c r="Z342" s="189"/>
    </row>
    <row r="343" spans="1:26" ht="14.25" customHeight="1" x14ac:dyDescent="0.3">
      <c r="A343" s="189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  <c r="W343" s="189"/>
      <c r="X343" s="189"/>
      <c r="Y343" s="189"/>
      <c r="Z343" s="189"/>
    </row>
    <row r="344" spans="1:26" ht="14.25" customHeight="1" x14ac:dyDescent="0.3">
      <c r="A344" s="189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  <c r="Z344" s="189"/>
    </row>
    <row r="345" spans="1:26" ht="14.25" customHeight="1" x14ac:dyDescent="0.3">
      <c r="A345" s="189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  <c r="W345" s="189"/>
      <c r="X345" s="189"/>
      <c r="Y345" s="189"/>
      <c r="Z345" s="189"/>
    </row>
    <row r="346" spans="1:26" ht="14.25" customHeight="1" x14ac:dyDescent="0.3">
      <c r="A346" s="189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  <c r="W346" s="189"/>
      <c r="X346" s="189"/>
      <c r="Y346" s="189"/>
      <c r="Z346" s="189"/>
    </row>
    <row r="347" spans="1:26" ht="14.25" customHeight="1" x14ac:dyDescent="0.3">
      <c r="A347" s="189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  <c r="W347" s="189"/>
      <c r="X347" s="189"/>
      <c r="Y347" s="189"/>
      <c r="Z347" s="189"/>
    </row>
    <row r="348" spans="1:26" ht="14.25" customHeight="1" x14ac:dyDescent="0.3">
      <c r="A348" s="189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</row>
    <row r="349" spans="1:26" ht="14.25" customHeight="1" x14ac:dyDescent="0.3">
      <c r="A349" s="189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</row>
    <row r="350" spans="1:26" ht="14.25" customHeight="1" x14ac:dyDescent="0.3">
      <c r="A350" s="189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</row>
    <row r="351" spans="1:26" ht="14.25" customHeight="1" x14ac:dyDescent="0.3">
      <c r="A351" s="189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</row>
    <row r="352" spans="1:26" ht="14.25" customHeight="1" x14ac:dyDescent="0.3">
      <c r="A352" s="189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</row>
    <row r="353" spans="1:26" ht="14.25" customHeight="1" x14ac:dyDescent="0.3">
      <c r="A353" s="189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</row>
    <row r="354" spans="1:26" ht="14.25" customHeight="1" x14ac:dyDescent="0.3">
      <c r="A354" s="189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</row>
    <row r="355" spans="1:26" ht="14.25" customHeight="1" x14ac:dyDescent="0.3">
      <c r="A355" s="189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</row>
    <row r="356" spans="1:26" ht="14.25" customHeight="1" x14ac:dyDescent="0.3">
      <c r="A356" s="189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</row>
    <row r="357" spans="1:26" ht="14.25" customHeight="1" x14ac:dyDescent="0.3">
      <c r="A357" s="189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  <c r="Z357" s="189"/>
    </row>
    <row r="358" spans="1:26" ht="14.25" customHeight="1" x14ac:dyDescent="0.3">
      <c r="A358" s="189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  <c r="W358" s="189"/>
      <c r="X358" s="189"/>
      <c r="Y358" s="189"/>
      <c r="Z358" s="189"/>
    </row>
    <row r="359" spans="1:26" ht="14.25" customHeight="1" x14ac:dyDescent="0.3">
      <c r="A359" s="189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189"/>
      <c r="M359" s="189"/>
      <c r="N359" s="189"/>
      <c r="O359" s="189"/>
      <c r="P359" s="189"/>
      <c r="Q359" s="189"/>
      <c r="R359" s="189"/>
      <c r="S359" s="189"/>
      <c r="T359" s="189"/>
      <c r="U359" s="189"/>
      <c r="V359" s="189"/>
      <c r="W359" s="189"/>
      <c r="X359" s="189"/>
      <c r="Y359" s="189"/>
      <c r="Z359" s="189"/>
    </row>
    <row r="360" spans="1:26" ht="14.25" customHeight="1" x14ac:dyDescent="0.3">
      <c r="A360" s="189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  <c r="W360" s="189"/>
      <c r="X360" s="189"/>
      <c r="Y360" s="189"/>
      <c r="Z360" s="189"/>
    </row>
    <row r="361" spans="1:26" ht="14.25" customHeight="1" x14ac:dyDescent="0.3">
      <c r="A361" s="189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  <c r="Z361" s="189"/>
    </row>
    <row r="362" spans="1:26" ht="14.25" customHeight="1" x14ac:dyDescent="0.3">
      <c r="A362" s="189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  <c r="W362" s="189"/>
      <c r="X362" s="189"/>
      <c r="Y362" s="189"/>
      <c r="Z362" s="189"/>
    </row>
    <row r="363" spans="1:26" ht="14.25" customHeight="1" x14ac:dyDescent="0.3">
      <c r="A363" s="189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  <c r="Z363" s="189"/>
    </row>
    <row r="364" spans="1:26" ht="14.25" customHeight="1" x14ac:dyDescent="0.3">
      <c r="A364" s="189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  <c r="W364" s="189"/>
      <c r="X364" s="189"/>
      <c r="Y364" s="189"/>
      <c r="Z364" s="189"/>
    </row>
    <row r="365" spans="1:26" ht="14.25" customHeight="1" x14ac:dyDescent="0.3">
      <c r="A365" s="189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89"/>
      <c r="V365" s="189"/>
      <c r="W365" s="189"/>
      <c r="X365" s="189"/>
      <c r="Y365" s="189"/>
      <c r="Z365" s="189"/>
    </row>
    <row r="366" spans="1:26" ht="14.25" customHeight="1" x14ac:dyDescent="0.3">
      <c r="A366" s="189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</row>
    <row r="367" spans="1:26" ht="14.25" customHeight="1" x14ac:dyDescent="0.3">
      <c r="A367" s="189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  <c r="Z367" s="189"/>
    </row>
    <row r="368" spans="1:26" ht="14.25" customHeight="1" x14ac:dyDescent="0.3">
      <c r="A368" s="189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  <c r="W368" s="189"/>
      <c r="X368" s="189"/>
      <c r="Y368" s="189"/>
      <c r="Z368" s="189"/>
    </row>
    <row r="369" spans="1:26" ht="14.25" customHeight="1" x14ac:dyDescent="0.3">
      <c r="A369" s="189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  <c r="W369" s="189"/>
      <c r="X369" s="189"/>
      <c r="Y369" s="189"/>
      <c r="Z369" s="189"/>
    </row>
    <row r="370" spans="1:26" ht="14.25" customHeight="1" x14ac:dyDescent="0.3">
      <c r="A370" s="189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</row>
    <row r="371" spans="1:26" ht="14.25" customHeight="1" x14ac:dyDescent="0.3">
      <c r="A371" s="189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</row>
    <row r="372" spans="1:26" ht="14.25" customHeight="1" x14ac:dyDescent="0.3">
      <c r="A372" s="189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</row>
    <row r="373" spans="1:26" ht="14.25" customHeight="1" x14ac:dyDescent="0.3">
      <c r="A373" s="189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</row>
    <row r="374" spans="1:26" ht="14.25" customHeight="1" x14ac:dyDescent="0.3">
      <c r="A374" s="189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</row>
    <row r="375" spans="1:26" ht="14.25" customHeight="1" x14ac:dyDescent="0.3">
      <c r="A375" s="189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  <c r="W375" s="189"/>
      <c r="X375" s="189"/>
      <c r="Y375" s="189"/>
      <c r="Z375" s="189"/>
    </row>
    <row r="376" spans="1:26" ht="14.25" customHeight="1" x14ac:dyDescent="0.3">
      <c r="A376" s="189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  <c r="W376" s="189"/>
      <c r="X376" s="189"/>
      <c r="Y376" s="189"/>
      <c r="Z376" s="189"/>
    </row>
    <row r="377" spans="1:26" ht="14.25" customHeight="1" x14ac:dyDescent="0.3">
      <c r="A377" s="189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  <c r="Z377" s="189"/>
    </row>
    <row r="378" spans="1:26" ht="14.25" customHeight="1" x14ac:dyDescent="0.3">
      <c r="A378" s="189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</row>
    <row r="379" spans="1:26" ht="14.25" customHeight="1" x14ac:dyDescent="0.3">
      <c r="A379" s="189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  <c r="Z379" s="189"/>
    </row>
    <row r="380" spans="1:26" ht="14.25" customHeight="1" x14ac:dyDescent="0.3">
      <c r="A380" s="189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  <c r="Z380" s="189"/>
    </row>
    <row r="381" spans="1:26" ht="14.25" customHeight="1" x14ac:dyDescent="0.3">
      <c r="A381" s="189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  <c r="Z381" s="189"/>
    </row>
    <row r="382" spans="1:26" ht="14.25" customHeight="1" x14ac:dyDescent="0.3">
      <c r="A382" s="189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</row>
    <row r="383" spans="1:26" ht="14.25" customHeight="1" x14ac:dyDescent="0.3">
      <c r="A383" s="189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</row>
    <row r="384" spans="1:26" ht="14.25" customHeight="1" x14ac:dyDescent="0.3">
      <c r="A384" s="189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</row>
    <row r="385" spans="1:26" ht="14.25" customHeight="1" x14ac:dyDescent="0.3">
      <c r="A385" s="189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</row>
    <row r="386" spans="1:26" ht="14.25" customHeight="1" x14ac:dyDescent="0.3">
      <c r="A386" s="189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</row>
    <row r="387" spans="1:26" ht="14.25" customHeight="1" x14ac:dyDescent="0.3">
      <c r="A387" s="189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</row>
    <row r="388" spans="1:26" ht="14.25" customHeight="1" x14ac:dyDescent="0.3">
      <c r="A388" s="189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</row>
    <row r="389" spans="1:26" ht="14.25" customHeight="1" x14ac:dyDescent="0.3">
      <c r="A389" s="189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</row>
    <row r="390" spans="1:26" ht="14.25" customHeight="1" x14ac:dyDescent="0.3">
      <c r="A390" s="189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</row>
    <row r="391" spans="1:26" ht="14.25" customHeight="1" x14ac:dyDescent="0.3">
      <c r="A391" s="189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</row>
    <row r="392" spans="1:26" ht="14.25" customHeight="1" x14ac:dyDescent="0.3">
      <c r="A392" s="189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</row>
    <row r="393" spans="1:26" ht="14.25" customHeight="1" x14ac:dyDescent="0.3">
      <c r="A393" s="189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  <c r="W393" s="189"/>
      <c r="X393" s="189"/>
      <c r="Y393" s="189"/>
      <c r="Z393" s="189"/>
    </row>
    <row r="394" spans="1:26" ht="14.25" customHeight="1" x14ac:dyDescent="0.3">
      <c r="A394" s="189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  <c r="W394" s="189"/>
      <c r="X394" s="189"/>
      <c r="Y394" s="189"/>
      <c r="Z394" s="189"/>
    </row>
    <row r="395" spans="1:26" ht="14.25" customHeight="1" x14ac:dyDescent="0.3">
      <c r="A395" s="189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</row>
    <row r="396" spans="1:26" ht="14.25" customHeight="1" x14ac:dyDescent="0.3">
      <c r="A396" s="189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  <c r="W396" s="189"/>
      <c r="X396" s="189"/>
      <c r="Y396" s="189"/>
      <c r="Z396" s="189"/>
    </row>
    <row r="397" spans="1:26" ht="14.25" customHeight="1" x14ac:dyDescent="0.3">
      <c r="A397" s="189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  <c r="Z397" s="189"/>
    </row>
    <row r="398" spans="1:26" ht="14.25" customHeight="1" x14ac:dyDescent="0.3">
      <c r="A398" s="189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  <c r="W398" s="189"/>
      <c r="X398" s="189"/>
      <c r="Y398" s="189"/>
      <c r="Z398" s="189"/>
    </row>
    <row r="399" spans="1:26" ht="14.25" customHeight="1" x14ac:dyDescent="0.3">
      <c r="A399" s="189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  <c r="W399" s="189"/>
      <c r="X399" s="189"/>
      <c r="Y399" s="189"/>
      <c r="Z399" s="189"/>
    </row>
    <row r="400" spans="1:26" ht="14.25" customHeight="1" x14ac:dyDescent="0.3">
      <c r="A400" s="189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  <c r="Z400" s="189"/>
    </row>
    <row r="401" spans="1:26" ht="14.25" customHeight="1" x14ac:dyDescent="0.3">
      <c r="A401" s="189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  <c r="W401" s="189"/>
      <c r="X401" s="189"/>
      <c r="Y401" s="189"/>
      <c r="Z401" s="189"/>
    </row>
    <row r="402" spans="1:26" ht="14.25" customHeight="1" x14ac:dyDescent="0.3">
      <c r="A402" s="189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  <c r="Z402" s="189"/>
    </row>
    <row r="403" spans="1:26" ht="14.25" customHeight="1" x14ac:dyDescent="0.3">
      <c r="A403" s="189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  <c r="W403" s="189"/>
      <c r="X403" s="189"/>
      <c r="Y403" s="189"/>
      <c r="Z403" s="189"/>
    </row>
    <row r="404" spans="1:26" ht="14.25" customHeight="1" x14ac:dyDescent="0.3">
      <c r="A404" s="189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  <c r="W404" s="189"/>
      <c r="X404" s="189"/>
      <c r="Y404" s="189"/>
      <c r="Z404" s="189"/>
    </row>
    <row r="405" spans="1:26" ht="14.25" customHeight="1" x14ac:dyDescent="0.3">
      <c r="A405" s="189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89"/>
      <c r="Z405" s="189"/>
    </row>
    <row r="406" spans="1:26" ht="14.25" customHeight="1" x14ac:dyDescent="0.3">
      <c r="A406" s="189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  <c r="W406" s="189"/>
      <c r="X406" s="189"/>
      <c r="Y406" s="189"/>
      <c r="Z406" s="189"/>
    </row>
    <row r="407" spans="1:26" ht="14.25" customHeight="1" x14ac:dyDescent="0.3">
      <c r="A407" s="189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  <c r="W407" s="189"/>
      <c r="X407" s="189"/>
      <c r="Y407" s="189"/>
      <c r="Z407" s="189"/>
    </row>
    <row r="408" spans="1:26" ht="14.25" customHeight="1" x14ac:dyDescent="0.3">
      <c r="A408" s="189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  <c r="Z408" s="189"/>
    </row>
    <row r="409" spans="1:26" ht="14.25" customHeight="1" x14ac:dyDescent="0.3">
      <c r="A409" s="189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  <c r="Z409" s="189"/>
    </row>
    <row r="410" spans="1:26" ht="14.25" customHeight="1" x14ac:dyDescent="0.3">
      <c r="A410" s="189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</row>
    <row r="411" spans="1:26" ht="14.25" customHeight="1" x14ac:dyDescent="0.3">
      <c r="A411" s="189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  <c r="Z411" s="189"/>
    </row>
    <row r="412" spans="1:26" ht="14.25" customHeight="1" x14ac:dyDescent="0.3">
      <c r="A412" s="189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</row>
    <row r="413" spans="1:26" ht="14.25" customHeight="1" x14ac:dyDescent="0.3">
      <c r="A413" s="189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</row>
    <row r="414" spans="1:26" ht="14.25" customHeight="1" x14ac:dyDescent="0.3">
      <c r="A414" s="189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</row>
    <row r="415" spans="1:26" ht="14.25" customHeight="1" x14ac:dyDescent="0.3">
      <c r="A415" s="189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</row>
    <row r="416" spans="1:26" ht="14.25" customHeight="1" x14ac:dyDescent="0.3">
      <c r="A416" s="189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</row>
    <row r="417" spans="1:26" ht="14.25" customHeight="1" x14ac:dyDescent="0.3">
      <c r="A417" s="189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  <c r="W417" s="189"/>
      <c r="X417" s="189"/>
      <c r="Y417" s="189"/>
      <c r="Z417" s="189"/>
    </row>
    <row r="418" spans="1:26" ht="14.25" customHeight="1" x14ac:dyDescent="0.3">
      <c r="A418" s="189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  <c r="W418" s="189"/>
      <c r="X418" s="189"/>
      <c r="Y418" s="189"/>
      <c r="Z418" s="189"/>
    </row>
    <row r="419" spans="1:26" ht="14.25" customHeight="1" x14ac:dyDescent="0.3">
      <c r="A419" s="189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</row>
    <row r="420" spans="1:26" ht="14.25" customHeight="1" x14ac:dyDescent="0.3">
      <c r="A420" s="189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  <c r="W420" s="189"/>
      <c r="X420" s="189"/>
      <c r="Y420" s="189"/>
      <c r="Z420" s="189"/>
    </row>
    <row r="421" spans="1:26" ht="14.25" customHeight="1" x14ac:dyDescent="0.3">
      <c r="A421" s="189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  <c r="W421" s="189"/>
      <c r="X421" s="189"/>
      <c r="Y421" s="189"/>
      <c r="Z421" s="189"/>
    </row>
    <row r="422" spans="1:26" ht="14.25" customHeight="1" x14ac:dyDescent="0.3">
      <c r="A422" s="189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</row>
    <row r="423" spans="1:26" ht="14.25" customHeight="1" x14ac:dyDescent="0.3">
      <c r="A423" s="189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</row>
    <row r="424" spans="1:26" ht="14.25" customHeight="1" x14ac:dyDescent="0.3">
      <c r="A424" s="189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</row>
    <row r="425" spans="1:26" ht="14.25" customHeight="1" x14ac:dyDescent="0.3">
      <c r="A425" s="189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</row>
    <row r="426" spans="1:26" ht="14.25" customHeight="1" x14ac:dyDescent="0.3">
      <c r="A426" s="189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</row>
    <row r="427" spans="1:26" ht="14.25" customHeight="1" x14ac:dyDescent="0.3">
      <c r="A427" s="189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</row>
    <row r="428" spans="1:26" ht="14.25" customHeight="1" x14ac:dyDescent="0.3">
      <c r="A428" s="189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</row>
    <row r="429" spans="1:26" ht="14.25" customHeight="1" x14ac:dyDescent="0.3">
      <c r="A429" s="189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</row>
    <row r="430" spans="1:26" ht="14.25" customHeight="1" x14ac:dyDescent="0.3">
      <c r="A430" s="189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</row>
    <row r="431" spans="1:26" ht="14.25" customHeight="1" x14ac:dyDescent="0.3">
      <c r="A431" s="189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</row>
    <row r="432" spans="1:26" ht="14.25" customHeight="1" x14ac:dyDescent="0.3">
      <c r="A432" s="189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</row>
    <row r="433" spans="1:26" ht="14.25" customHeight="1" x14ac:dyDescent="0.3">
      <c r="A433" s="189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</row>
    <row r="434" spans="1:26" ht="14.25" customHeight="1" x14ac:dyDescent="0.3">
      <c r="A434" s="189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</row>
    <row r="435" spans="1:26" ht="14.25" customHeight="1" x14ac:dyDescent="0.3">
      <c r="A435" s="189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</row>
    <row r="436" spans="1:26" ht="14.25" customHeight="1" x14ac:dyDescent="0.3">
      <c r="A436" s="189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</row>
    <row r="437" spans="1:26" ht="14.25" customHeight="1" x14ac:dyDescent="0.3">
      <c r="A437" s="189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</row>
    <row r="438" spans="1:26" ht="14.25" customHeight="1" x14ac:dyDescent="0.3">
      <c r="A438" s="189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</row>
    <row r="439" spans="1:26" ht="14.25" customHeight="1" x14ac:dyDescent="0.3">
      <c r="A439" s="189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</row>
    <row r="440" spans="1:26" ht="14.25" customHeight="1" x14ac:dyDescent="0.3">
      <c r="A440" s="189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</row>
    <row r="441" spans="1:26" ht="14.25" customHeight="1" x14ac:dyDescent="0.3">
      <c r="A441" s="189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</row>
    <row r="442" spans="1:26" ht="14.25" customHeight="1" x14ac:dyDescent="0.3">
      <c r="A442" s="189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</row>
    <row r="443" spans="1:26" ht="14.25" customHeight="1" x14ac:dyDescent="0.3">
      <c r="A443" s="189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</row>
    <row r="444" spans="1:26" ht="14.25" customHeight="1" x14ac:dyDescent="0.3">
      <c r="A444" s="189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</row>
    <row r="445" spans="1:26" ht="14.25" customHeight="1" x14ac:dyDescent="0.3">
      <c r="A445" s="189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</row>
    <row r="446" spans="1:26" ht="14.25" customHeight="1" x14ac:dyDescent="0.3">
      <c r="A446" s="189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</row>
    <row r="447" spans="1:26" ht="14.25" customHeight="1" x14ac:dyDescent="0.3">
      <c r="A447" s="189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  <c r="Z447" s="189"/>
    </row>
    <row r="448" spans="1:26" ht="14.25" customHeight="1" x14ac:dyDescent="0.3">
      <c r="A448" s="189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  <c r="Z448" s="189"/>
    </row>
    <row r="449" spans="1:26" ht="14.25" customHeight="1" x14ac:dyDescent="0.3">
      <c r="A449" s="189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  <c r="W449" s="189"/>
      <c r="X449" s="189"/>
      <c r="Y449" s="189"/>
      <c r="Z449" s="189"/>
    </row>
    <row r="450" spans="1:26" ht="14.25" customHeight="1" x14ac:dyDescent="0.3">
      <c r="A450" s="189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  <c r="W450" s="189"/>
      <c r="X450" s="189"/>
      <c r="Y450" s="189"/>
      <c r="Z450" s="189"/>
    </row>
    <row r="451" spans="1:26" ht="14.25" customHeight="1" x14ac:dyDescent="0.3">
      <c r="A451" s="189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</row>
    <row r="452" spans="1:26" ht="14.25" customHeight="1" x14ac:dyDescent="0.3">
      <c r="A452" s="189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  <c r="W452" s="189"/>
      <c r="X452" s="189"/>
      <c r="Y452" s="189"/>
      <c r="Z452" s="189"/>
    </row>
    <row r="453" spans="1:26" ht="14.25" customHeight="1" x14ac:dyDescent="0.3">
      <c r="A453" s="189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  <c r="Z453" s="189"/>
    </row>
    <row r="454" spans="1:26" ht="14.25" customHeight="1" x14ac:dyDescent="0.3">
      <c r="A454" s="189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  <c r="Z454" s="189"/>
    </row>
    <row r="455" spans="1:26" ht="14.25" customHeight="1" x14ac:dyDescent="0.3">
      <c r="A455" s="189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</row>
    <row r="456" spans="1:26" ht="14.25" customHeight="1" x14ac:dyDescent="0.3">
      <c r="A456" s="189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</row>
    <row r="457" spans="1:26" ht="14.25" customHeight="1" x14ac:dyDescent="0.3">
      <c r="A457" s="189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</row>
    <row r="458" spans="1:26" ht="14.25" customHeight="1" x14ac:dyDescent="0.3">
      <c r="A458" s="189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</row>
    <row r="459" spans="1:26" ht="14.25" customHeight="1" x14ac:dyDescent="0.3">
      <c r="A459" s="189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  <c r="Z459" s="189"/>
    </row>
    <row r="460" spans="1:26" ht="14.25" customHeight="1" x14ac:dyDescent="0.3">
      <c r="A460" s="189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</row>
    <row r="461" spans="1:26" ht="14.25" customHeight="1" x14ac:dyDescent="0.3">
      <c r="A461" s="189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</row>
    <row r="462" spans="1:26" ht="14.25" customHeight="1" x14ac:dyDescent="0.3">
      <c r="A462" s="189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</row>
    <row r="463" spans="1:26" ht="14.25" customHeight="1" x14ac:dyDescent="0.3">
      <c r="A463" s="189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</row>
    <row r="464" spans="1:26" ht="14.25" customHeight="1" x14ac:dyDescent="0.3">
      <c r="A464" s="189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</row>
    <row r="465" spans="1:26" ht="14.25" customHeight="1" x14ac:dyDescent="0.3">
      <c r="A465" s="189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</row>
    <row r="466" spans="1:26" ht="14.25" customHeight="1" x14ac:dyDescent="0.3">
      <c r="A466" s="189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</row>
    <row r="467" spans="1:26" ht="14.25" customHeight="1" x14ac:dyDescent="0.3">
      <c r="A467" s="189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</row>
    <row r="468" spans="1:26" ht="14.25" customHeight="1" x14ac:dyDescent="0.3">
      <c r="A468" s="189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</row>
    <row r="469" spans="1:26" ht="14.25" customHeight="1" x14ac:dyDescent="0.3">
      <c r="A469" s="189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</row>
    <row r="470" spans="1:26" ht="14.25" customHeight="1" x14ac:dyDescent="0.3">
      <c r="A470" s="189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</row>
    <row r="471" spans="1:26" ht="14.25" customHeight="1" x14ac:dyDescent="0.3">
      <c r="A471" s="189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</row>
    <row r="472" spans="1:26" ht="14.25" customHeight="1" x14ac:dyDescent="0.3">
      <c r="A472" s="189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</row>
    <row r="473" spans="1:26" ht="14.25" customHeight="1" x14ac:dyDescent="0.3">
      <c r="A473" s="189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  <c r="Z473" s="189"/>
    </row>
    <row r="474" spans="1:26" ht="14.25" customHeight="1" x14ac:dyDescent="0.3">
      <c r="A474" s="189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</row>
    <row r="475" spans="1:26" ht="14.25" customHeight="1" x14ac:dyDescent="0.3">
      <c r="A475" s="189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</row>
    <row r="476" spans="1:26" ht="14.25" customHeight="1" x14ac:dyDescent="0.3">
      <c r="A476" s="189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</row>
    <row r="477" spans="1:26" ht="14.25" customHeight="1" x14ac:dyDescent="0.3">
      <c r="A477" s="189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</row>
    <row r="478" spans="1:26" ht="14.25" customHeight="1" x14ac:dyDescent="0.3">
      <c r="A478" s="189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</row>
    <row r="479" spans="1:26" ht="14.25" customHeight="1" x14ac:dyDescent="0.3">
      <c r="A479" s="189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</row>
    <row r="480" spans="1:26" ht="14.25" customHeight="1" x14ac:dyDescent="0.3">
      <c r="A480" s="189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  <c r="Z480" s="189"/>
    </row>
    <row r="481" spans="1:26" ht="14.25" customHeight="1" x14ac:dyDescent="0.3">
      <c r="A481" s="189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</row>
    <row r="482" spans="1:26" ht="14.25" customHeight="1" x14ac:dyDescent="0.3">
      <c r="A482" s="189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</row>
    <row r="483" spans="1:26" ht="14.25" customHeight="1" x14ac:dyDescent="0.3">
      <c r="A483" s="189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</row>
    <row r="484" spans="1:26" ht="14.25" customHeight="1" x14ac:dyDescent="0.3">
      <c r="A484" s="189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  <c r="Z484" s="189"/>
    </row>
    <row r="485" spans="1:26" ht="14.25" customHeight="1" x14ac:dyDescent="0.3">
      <c r="A485" s="189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  <c r="Z485" s="189"/>
    </row>
    <row r="486" spans="1:26" ht="14.25" customHeight="1" x14ac:dyDescent="0.3">
      <c r="A486" s="189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  <c r="Z486" s="189"/>
    </row>
    <row r="487" spans="1:26" ht="14.25" customHeight="1" x14ac:dyDescent="0.3">
      <c r="A487" s="189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  <c r="Z487" s="189"/>
    </row>
    <row r="488" spans="1:26" ht="14.25" customHeight="1" x14ac:dyDescent="0.3">
      <c r="A488" s="189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</row>
    <row r="489" spans="1:26" ht="14.25" customHeight="1" x14ac:dyDescent="0.3">
      <c r="A489" s="189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  <c r="Z489" s="189"/>
    </row>
    <row r="490" spans="1:26" ht="14.25" customHeight="1" x14ac:dyDescent="0.3">
      <c r="A490" s="189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  <c r="Z490" s="189"/>
    </row>
    <row r="491" spans="1:26" ht="14.25" customHeight="1" x14ac:dyDescent="0.3">
      <c r="A491" s="189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  <c r="W491" s="189"/>
      <c r="X491" s="189"/>
      <c r="Y491" s="189"/>
      <c r="Z491" s="189"/>
    </row>
    <row r="492" spans="1:26" ht="14.25" customHeight="1" x14ac:dyDescent="0.3">
      <c r="A492" s="189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</row>
    <row r="493" spans="1:26" ht="14.25" customHeight="1" x14ac:dyDescent="0.3">
      <c r="A493" s="189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</row>
    <row r="494" spans="1:26" ht="14.25" customHeight="1" x14ac:dyDescent="0.3">
      <c r="A494" s="189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</row>
    <row r="495" spans="1:26" ht="14.25" customHeight="1" x14ac:dyDescent="0.3">
      <c r="A495" s="189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</row>
    <row r="496" spans="1:26" ht="14.25" customHeight="1" x14ac:dyDescent="0.3">
      <c r="A496" s="189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</row>
    <row r="497" spans="1:26" ht="14.25" customHeight="1" x14ac:dyDescent="0.3">
      <c r="A497" s="189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</row>
    <row r="498" spans="1:26" ht="14.25" customHeight="1" x14ac:dyDescent="0.3">
      <c r="A498" s="189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</row>
    <row r="499" spans="1:26" ht="14.25" customHeight="1" x14ac:dyDescent="0.3">
      <c r="A499" s="189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</row>
    <row r="500" spans="1:26" ht="14.25" customHeight="1" x14ac:dyDescent="0.3">
      <c r="A500" s="189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</row>
    <row r="501" spans="1:26" ht="14.25" customHeight="1" x14ac:dyDescent="0.3">
      <c r="A501" s="189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  <c r="Z501" s="189"/>
    </row>
    <row r="502" spans="1:26" ht="14.25" customHeight="1" x14ac:dyDescent="0.3">
      <c r="A502" s="189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</row>
    <row r="503" spans="1:26" ht="14.25" customHeight="1" x14ac:dyDescent="0.3">
      <c r="A503" s="189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</row>
    <row r="504" spans="1:26" ht="14.25" customHeight="1" x14ac:dyDescent="0.3">
      <c r="A504" s="189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  <c r="W504" s="189"/>
      <c r="X504" s="189"/>
      <c r="Y504" s="189"/>
      <c r="Z504" s="189"/>
    </row>
    <row r="505" spans="1:26" ht="14.25" customHeight="1" x14ac:dyDescent="0.3">
      <c r="A505" s="189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  <c r="Z505" s="189"/>
    </row>
    <row r="506" spans="1:26" ht="14.25" customHeight="1" x14ac:dyDescent="0.3">
      <c r="A506" s="189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  <c r="Z506" s="189"/>
    </row>
    <row r="507" spans="1:26" ht="14.25" customHeight="1" x14ac:dyDescent="0.3">
      <c r="A507" s="189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  <c r="W507" s="189"/>
      <c r="X507" s="189"/>
      <c r="Y507" s="189"/>
      <c r="Z507" s="189"/>
    </row>
    <row r="508" spans="1:26" ht="14.25" customHeight="1" x14ac:dyDescent="0.3">
      <c r="A508" s="189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  <c r="W508" s="189"/>
      <c r="X508" s="189"/>
      <c r="Y508" s="189"/>
      <c r="Z508" s="189"/>
    </row>
    <row r="509" spans="1:26" ht="14.25" customHeight="1" x14ac:dyDescent="0.3">
      <c r="A509" s="189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  <c r="W509" s="189"/>
      <c r="X509" s="189"/>
      <c r="Y509" s="189"/>
      <c r="Z509" s="189"/>
    </row>
    <row r="510" spans="1:26" ht="14.25" customHeight="1" x14ac:dyDescent="0.3">
      <c r="A510" s="189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</row>
    <row r="511" spans="1:26" ht="14.25" customHeight="1" x14ac:dyDescent="0.3">
      <c r="A511" s="189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</row>
    <row r="512" spans="1:26" ht="14.25" customHeight="1" x14ac:dyDescent="0.3">
      <c r="A512" s="189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</row>
    <row r="513" spans="1:26" ht="14.25" customHeight="1" x14ac:dyDescent="0.3">
      <c r="A513" s="189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</row>
    <row r="514" spans="1:26" ht="14.25" customHeight="1" x14ac:dyDescent="0.3">
      <c r="A514" s="189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</row>
    <row r="515" spans="1:26" ht="14.25" customHeight="1" x14ac:dyDescent="0.3">
      <c r="A515" s="189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</row>
    <row r="516" spans="1:26" ht="14.25" customHeight="1" x14ac:dyDescent="0.3">
      <c r="A516" s="189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</row>
    <row r="517" spans="1:26" ht="14.25" customHeight="1" x14ac:dyDescent="0.3">
      <c r="A517" s="189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</row>
    <row r="518" spans="1:26" ht="14.25" customHeight="1" x14ac:dyDescent="0.3">
      <c r="A518" s="189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</row>
    <row r="519" spans="1:26" ht="14.25" customHeight="1" x14ac:dyDescent="0.3">
      <c r="A519" s="189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  <c r="Z519" s="189"/>
    </row>
    <row r="520" spans="1:26" ht="14.25" customHeight="1" x14ac:dyDescent="0.3">
      <c r="A520" s="189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</row>
    <row r="521" spans="1:26" ht="14.25" customHeight="1" x14ac:dyDescent="0.3">
      <c r="A521" s="189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189"/>
      <c r="M521" s="189"/>
      <c r="N521" s="189"/>
      <c r="O521" s="189"/>
      <c r="P521" s="189"/>
      <c r="Q521" s="189"/>
      <c r="R521" s="189"/>
      <c r="S521" s="189"/>
      <c r="T521" s="189"/>
      <c r="U521" s="189"/>
      <c r="V521" s="189"/>
      <c r="W521" s="189"/>
      <c r="X521" s="189"/>
      <c r="Y521" s="189"/>
      <c r="Z521" s="189"/>
    </row>
    <row r="522" spans="1:26" ht="14.25" customHeight="1" x14ac:dyDescent="0.3">
      <c r="A522" s="189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189"/>
      <c r="M522" s="189"/>
      <c r="N522" s="189"/>
      <c r="O522" s="189"/>
      <c r="P522" s="189"/>
      <c r="Q522" s="189"/>
      <c r="R522" s="189"/>
      <c r="S522" s="189"/>
      <c r="T522" s="189"/>
      <c r="U522" s="189"/>
      <c r="V522" s="189"/>
      <c r="W522" s="189"/>
      <c r="X522" s="189"/>
      <c r="Y522" s="189"/>
      <c r="Z522" s="189"/>
    </row>
    <row r="523" spans="1:26" ht="14.25" customHeight="1" x14ac:dyDescent="0.3">
      <c r="A523" s="189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89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  <c r="Z523" s="189"/>
    </row>
    <row r="524" spans="1:26" ht="14.25" customHeight="1" x14ac:dyDescent="0.3">
      <c r="A524" s="189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</row>
    <row r="525" spans="1:26" ht="14.25" customHeight="1" x14ac:dyDescent="0.3">
      <c r="A525" s="189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</row>
    <row r="526" spans="1:26" ht="14.25" customHeight="1" x14ac:dyDescent="0.3">
      <c r="A526" s="189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189"/>
      <c r="M526" s="189"/>
      <c r="N526" s="189"/>
      <c r="O526" s="189"/>
      <c r="P526" s="189"/>
      <c r="Q526" s="189"/>
      <c r="R526" s="189"/>
      <c r="S526" s="189"/>
      <c r="T526" s="189"/>
      <c r="U526" s="189"/>
      <c r="V526" s="189"/>
      <c r="W526" s="189"/>
      <c r="X526" s="189"/>
      <c r="Y526" s="189"/>
      <c r="Z526" s="189"/>
    </row>
    <row r="527" spans="1:26" ht="14.25" customHeight="1" x14ac:dyDescent="0.3">
      <c r="A527" s="189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  <c r="Z527" s="189"/>
    </row>
    <row r="528" spans="1:26" ht="14.25" customHeight="1" x14ac:dyDescent="0.3">
      <c r="A528" s="189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</row>
    <row r="529" spans="1:26" ht="14.25" customHeight="1" x14ac:dyDescent="0.3">
      <c r="A529" s="189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</row>
    <row r="530" spans="1:26" ht="14.25" customHeight="1" x14ac:dyDescent="0.3">
      <c r="A530" s="189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</row>
    <row r="531" spans="1:26" ht="14.25" customHeight="1" x14ac:dyDescent="0.3">
      <c r="A531" s="189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</row>
    <row r="532" spans="1:26" ht="14.25" customHeight="1" x14ac:dyDescent="0.3">
      <c r="A532" s="189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</row>
    <row r="533" spans="1:26" ht="14.25" customHeight="1" x14ac:dyDescent="0.3">
      <c r="A533" s="189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</row>
    <row r="534" spans="1:26" ht="14.25" customHeight="1" x14ac:dyDescent="0.3">
      <c r="A534" s="189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</row>
    <row r="535" spans="1:26" ht="14.25" customHeight="1" x14ac:dyDescent="0.3">
      <c r="A535" s="189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</row>
    <row r="536" spans="1:26" ht="14.25" customHeight="1" x14ac:dyDescent="0.3">
      <c r="A536" s="189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</row>
    <row r="537" spans="1:26" ht="14.25" customHeight="1" x14ac:dyDescent="0.3">
      <c r="A537" s="189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  <c r="Z537" s="189"/>
    </row>
    <row r="538" spans="1:26" ht="14.25" customHeight="1" x14ac:dyDescent="0.3">
      <c r="A538" s="189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  <c r="Z538" s="189"/>
    </row>
    <row r="539" spans="1:26" ht="14.25" customHeight="1" x14ac:dyDescent="0.3">
      <c r="A539" s="189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  <c r="Z539" s="189"/>
    </row>
    <row r="540" spans="1:26" ht="14.25" customHeight="1" x14ac:dyDescent="0.3">
      <c r="A540" s="189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  <c r="Z540" s="189"/>
    </row>
    <row r="541" spans="1:26" ht="14.25" customHeight="1" x14ac:dyDescent="0.3">
      <c r="A541" s="189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</row>
    <row r="542" spans="1:26" ht="14.25" customHeight="1" x14ac:dyDescent="0.3">
      <c r="A542" s="189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  <c r="Z542" s="189"/>
    </row>
    <row r="543" spans="1:26" ht="14.25" customHeight="1" x14ac:dyDescent="0.3">
      <c r="A543" s="189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  <c r="Z543" s="189"/>
    </row>
    <row r="544" spans="1:26" ht="14.25" customHeight="1" x14ac:dyDescent="0.3">
      <c r="A544" s="189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</row>
    <row r="545" spans="1:26" ht="14.25" customHeight="1" x14ac:dyDescent="0.3">
      <c r="A545" s="189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189"/>
      <c r="M545" s="189"/>
      <c r="N545" s="189"/>
      <c r="O545" s="189"/>
      <c r="P545" s="189"/>
      <c r="Q545" s="189"/>
      <c r="R545" s="189"/>
      <c r="S545" s="189"/>
      <c r="T545" s="189"/>
      <c r="U545" s="189"/>
      <c r="V545" s="189"/>
      <c r="W545" s="189"/>
      <c r="X545" s="189"/>
      <c r="Y545" s="189"/>
      <c r="Z545" s="189"/>
    </row>
    <row r="546" spans="1:26" ht="14.25" customHeight="1" x14ac:dyDescent="0.3">
      <c r="A546" s="189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</row>
    <row r="547" spans="1:26" ht="14.25" customHeight="1" x14ac:dyDescent="0.3">
      <c r="A547" s="189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189"/>
      <c r="M547" s="189"/>
      <c r="N547" s="189"/>
      <c r="O547" s="189"/>
      <c r="P547" s="189"/>
      <c r="Q547" s="189"/>
      <c r="R547" s="189"/>
      <c r="S547" s="189"/>
      <c r="T547" s="189"/>
      <c r="U547" s="189"/>
      <c r="V547" s="189"/>
      <c r="W547" s="189"/>
      <c r="X547" s="189"/>
      <c r="Y547" s="189"/>
      <c r="Z547" s="189"/>
    </row>
    <row r="548" spans="1:26" ht="14.25" customHeight="1" x14ac:dyDescent="0.3">
      <c r="A548" s="189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  <c r="R548" s="189"/>
      <c r="S548" s="189"/>
      <c r="T548" s="189"/>
      <c r="U548" s="189"/>
      <c r="V548" s="189"/>
      <c r="W548" s="189"/>
      <c r="X548" s="189"/>
      <c r="Y548" s="189"/>
      <c r="Z548" s="189"/>
    </row>
    <row r="549" spans="1:26" ht="14.25" customHeight="1" x14ac:dyDescent="0.3">
      <c r="A549" s="189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  <c r="R549" s="189"/>
      <c r="S549" s="189"/>
      <c r="T549" s="189"/>
      <c r="U549" s="189"/>
      <c r="V549" s="189"/>
      <c r="W549" s="189"/>
      <c r="X549" s="189"/>
      <c r="Y549" s="189"/>
      <c r="Z549" s="189"/>
    </row>
    <row r="550" spans="1:26" ht="14.25" customHeight="1" x14ac:dyDescent="0.3">
      <c r="A550" s="189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  <c r="R550" s="189"/>
      <c r="S550" s="189"/>
      <c r="T550" s="189"/>
      <c r="U550" s="189"/>
      <c r="V550" s="189"/>
      <c r="W550" s="189"/>
      <c r="X550" s="189"/>
      <c r="Y550" s="189"/>
      <c r="Z550" s="189"/>
    </row>
    <row r="551" spans="1:26" ht="14.25" customHeight="1" x14ac:dyDescent="0.3">
      <c r="A551" s="189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</row>
    <row r="552" spans="1:26" ht="14.25" customHeight="1" x14ac:dyDescent="0.3">
      <c r="A552" s="189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189"/>
      <c r="M552" s="189"/>
      <c r="N552" s="189"/>
      <c r="O552" s="189"/>
      <c r="P552" s="189"/>
      <c r="Q552" s="189"/>
      <c r="R552" s="189"/>
      <c r="S552" s="189"/>
      <c r="T552" s="189"/>
      <c r="U552" s="189"/>
      <c r="V552" s="189"/>
      <c r="W552" s="189"/>
      <c r="X552" s="189"/>
      <c r="Y552" s="189"/>
      <c r="Z552" s="189"/>
    </row>
    <row r="553" spans="1:26" ht="14.25" customHeight="1" x14ac:dyDescent="0.3">
      <c r="A553" s="189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189"/>
      <c r="M553" s="189"/>
      <c r="N553" s="189"/>
      <c r="O553" s="189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  <c r="Z553" s="189"/>
    </row>
    <row r="554" spans="1:26" ht="14.25" customHeight="1" x14ac:dyDescent="0.3">
      <c r="A554" s="189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189"/>
      <c r="M554" s="189"/>
      <c r="N554" s="189"/>
      <c r="O554" s="189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</row>
    <row r="555" spans="1:26" ht="14.25" customHeight="1" x14ac:dyDescent="0.3">
      <c r="A555" s="189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189"/>
      <c r="M555" s="189"/>
      <c r="N555" s="189"/>
      <c r="O555" s="189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</row>
    <row r="556" spans="1:26" ht="14.25" customHeight="1" x14ac:dyDescent="0.3">
      <c r="A556" s="189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</row>
    <row r="557" spans="1:26" ht="14.25" customHeight="1" x14ac:dyDescent="0.3">
      <c r="A557" s="189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189"/>
      <c r="M557" s="189"/>
      <c r="N557" s="189"/>
      <c r="O557" s="189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</row>
    <row r="558" spans="1:26" ht="14.25" customHeight="1" x14ac:dyDescent="0.3">
      <c r="A558" s="189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189"/>
      <c r="M558" s="189"/>
      <c r="N558" s="189"/>
      <c r="O558" s="189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  <c r="Z558" s="189"/>
    </row>
    <row r="559" spans="1:26" ht="14.25" customHeight="1" x14ac:dyDescent="0.3">
      <c r="A559" s="189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189"/>
      <c r="M559" s="189"/>
      <c r="N559" s="189"/>
      <c r="O559" s="189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</row>
    <row r="560" spans="1:26" ht="14.25" customHeight="1" x14ac:dyDescent="0.3">
      <c r="A560" s="189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189"/>
      <c r="M560" s="189"/>
      <c r="N560" s="189"/>
      <c r="O560" s="189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</row>
    <row r="561" spans="1:26" ht="14.25" customHeight="1" x14ac:dyDescent="0.3">
      <c r="A561" s="189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</row>
    <row r="562" spans="1:26" ht="14.25" customHeight="1" x14ac:dyDescent="0.3">
      <c r="A562" s="189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189"/>
      <c r="M562" s="189"/>
      <c r="N562" s="189"/>
      <c r="O562" s="189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</row>
    <row r="563" spans="1:26" ht="14.25" customHeight="1" x14ac:dyDescent="0.3">
      <c r="A563" s="189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189"/>
      <c r="M563" s="189"/>
      <c r="N563" s="189"/>
      <c r="O563" s="189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  <c r="Z563" s="189"/>
    </row>
    <row r="564" spans="1:26" ht="14.25" customHeight="1" x14ac:dyDescent="0.3">
      <c r="A564" s="189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</row>
    <row r="565" spans="1:26" ht="14.25" customHeight="1" x14ac:dyDescent="0.3">
      <c r="A565" s="189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</row>
    <row r="566" spans="1:26" ht="14.25" customHeight="1" x14ac:dyDescent="0.3">
      <c r="A566" s="189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</row>
    <row r="567" spans="1:26" ht="14.25" customHeight="1" x14ac:dyDescent="0.3">
      <c r="A567" s="189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</row>
    <row r="568" spans="1:26" ht="14.25" customHeight="1" x14ac:dyDescent="0.3">
      <c r="A568" s="189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</row>
    <row r="569" spans="1:26" ht="14.25" customHeight="1" x14ac:dyDescent="0.3">
      <c r="A569" s="189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</row>
    <row r="570" spans="1:26" ht="14.25" customHeight="1" x14ac:dyDescent="0.3">
      <c r="A570" s="189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</row>
    <row r="571" spans="1:26" ht="14.25" customHeight="1" x14ac:dyDescent="0.3">
      <c r="A571" s="189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</row>
    <row r="572" spans="1:26" ht="14.25" customHeight="1" x14ac:dyDescent="0.3">
      <c r="A572" s="189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</row>
    <row r="573" spans="1:26" ht="14.25" customHeight="1" x14ac:dyDescent="0.3">
      <c r="A573" s="189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  <c r="Z573" s="189"/>
    </row>
    <row r="574" spans="1:26" ht="14.25" customHeight="1" x14ac:dyDescent="0.3">
      <c r="A574" s="189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  <c r="Z574" s="189"/>
    </row>
    <row r="575" spans="1:26" ht="14.25" customHeight="1" x14ac:dyDescent="0.3">
      <c r="A575" s="189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89"/>
      <c r="Z575" s="189"/>
    </row>
    <row r="576" spans="1:26" ht="14.25" customHeight="1" x14ac:dyDescent="0.3">
      <c r="A576" s="189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  <c r="Z576" s="189"/>
    </row>
    <row r="577" spans="1:26" ht="14.25" customHeight="1" x14ac:dyDescent="0.3">
      <c r="A577" s="189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  <c r="O577" s="189"/>
      <c r="P577" s="189"/>
      <c r="Q577" s="189"/>
      <c r="R577" s="189"/>
      <c r="S577" s="189"/>
      <c r="T577" s="189"/>
      <c r="U577" s="189"/>
      <c r="V577" s="189"/>
      <c r="W577" s="189"/>
      <c r="X577" s="189"/>
      <c r="Y577" s="189"/>
      <c r="Z577" s="189"/>
    </row>
    <row r="578" spans="1:26" ht="14.25" customHeight="1" x14ac:dyDescent="0.3">
      <c r="A578" s="189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  <c r="O578" s="189"/>
      <c r="P578" s="189"/>
      <c r="Q578" s="189"/>
      <c r="R578" s="189"/>
      <c r="S578" s="189"/>
      <c r="T578" s="189"/>
      <c r="U578" s="189"/>
      <c r="V578" s="189"/>
      <c r="W578" s="189"/>
      <c r="X578" s="189"/>
      <c r="Y578" s="189"/>
      <c r="Z578" s="189"/>
    </row>
    <row r="579" spans="1:26" ht="14.25" customHeight="1" x14ac:dyDescent="0.3">
      <c r="A579" s="189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  <c r="O579" s="189"/>
      <c r="P579" s="189"/>
      <c r="Q579" s="189"/>
      <c r="R579" s="189"/>
      <c r="S579" s="189"/>
      <c r="T579" s="189"/>
      <c r="U579" s="189"/>
      <c r="V579" s="189"/>
      <c r="W579" s="189"/>
      <c r="X579" s="189"/>
      <c r="Y579" s="189"/>
      <c r="Z579" s="189"/>
    </row>
    <row r="580" spans="1:26" ht="14.25" customHeight="1" x14ac:dyDescent="0.3">
      <c r="A580" s="189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</row>
    <row r="581" spans="1:26" ht="14.25" customHeight="1" x14ac:dyDescent="0.3">
      <c r="A581" s="189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</row>
    <row r="582" spans="1:26" ht="14.25" customHeight="1" x14ac:dyDescent="0.3">
      <c r="A582" s="189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</row>
    <row r="583" spans="1:26" ht="14.25" customHeight="1" x14ac:dyDescent="0.3">
      <c r="A583" s="189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</row>
    <row r="584" spans="1:26" ht="14.25" customHeight="1" x14ac:dyDescent="0.3">
      <c r="A584" s="189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</row>
    <row r="585" spans="1:26" ht="14.25" customHeight="1" x14ac:dyDescent="0.3">
      <c r="A585" s="189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189"/>
      <c r="M585" s="189"/>
      <c r="N585" s="189"/>
      <c r="O585" s="189"/>
      <c r="P585" s="189"/>
      <c r="Q585" s="189"/>
      <c r="R585" s="189"/>
      <c r="S585" s="189"/>
      <c r="T585" s="189"/>
      <c r="U585" s="189"/>
      <c r="V585" s="189"/>
      <c r="W585" s="189"/>
      <c r="X585" s="189"/>
      <c r="Y585" s="189"/>
      <c r="Z585" s="189"/>
    </row>
    <row r="586" spans="1:26" ht="14.25" customHeight="1" x14ac:dyDescent="0.3">
      <c r="A586" s="189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  <c r="Z586" s="189"/>
    </row>
    <row r="587" spans="1:26" ht="14.25" customHeight="1" x14ac:dyDescent="0.3">
      <c r="A587" s="189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189"/>
      <c r="M587" s="189"/>
      <c r="N587" s="189"/>
      <c r="O587" s="189"/>
      <c r="P587" s="189"/>
      <c r="Q587" s="189"/>
      <c r="R587" s="189"/>
      <c r="S587" s="189"/>
      <c r="T587" s="189"/>
      <c r="U587" s="189"/>
      <c r="V587" s="189"/>
      <c r="W587" s="189"/>
      <c r="X587" s="189"/>
      <c r="Y587" s="189"/>
      <c r="Z587" s="189"/>
    </row>
    <row r="588" spans="1:26" ht="14.25" customHeight="1" x14ac:dyDescent="0.3">
      <c r="A588" s="189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189"/>
      <c r="M588" s="189"/>
      <c r="N588" s="189"/>
      <c r="O588" s="189"/>
      <c r="P588" s="189"/>
      <c r="Q588" s="189"/>
      <c r="R588" s="189"/>
      <c r="S588" s="189"/>
      <c r="T588" s="189"/>
      <c r="U588" s="189"/>
      <c r="V588" s="189"/>
      <c r="W588" s="189"/>
      <c r="X588" s="189"/>
      <c r="Y588" s="189"/>
      <c r="Z588" s="189"/>
    </row>
    <row r="589" spans="1:26" ht="14.25" customHeight="1" x14ac:dyDescent="0.3">
      <c r="A589" s="189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  <c r="Z589" s="189"/>
    </row>
    <row r="590" spans="1:26" ht="14.25" customHeight="1" x14ac:dyDescent="0.3">
      <c r="A590" s="189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189"/>
      <c r="M590" s="189"/>
      <c r="N590" s="189"/>
      <c r="O590" s="189"/>
      <c r="P590" s="189"/>
      <c r="Q590" s="189"/>
      <c r="R590" s="189"/>
      <c r="S590" s="189"/>
      <c r="T590" s="189"/>
      <c r="U590" s="189"/>
      <c r="V590" s="189"/>
      <c r="W590" s="189"/>
      <c r="X590" s="189"/>
      <c r="Y590" s="189"/>
      <c r="Z590" s="189"/>
    </row>
    <row r="591" spans="1:26" ht="14.25" customHeight="1" x14ac:dyDescent="0.3">
      <c r="A591" s="189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  <c r="Z591" s="189"/>
    </row>
    <row r="592" spans="1:26" ht="14.25" customHeight="1" x14ac:dyDescent="0.3">
      <c r="A592" s="189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189"/>
      <c r="M592" s="189"/>
      <c r="N592" s="189"/>
      <c r="O592" s="189"/>
      <c r="P592" s="189"/>
      <c r="Q592" s="189"/>
      <c r="R592" s="189"/>
      <c r="S592" s="189"/>
      <c r="T592" s="189"/>
      <c r="U592" s="189"/>
      <c r="V592" s="189"/>
      <c r="W592" s="189"/>
      <c r="X592" s="189"/>
      <c r="Y592" s="189"/>
      <c r="Z592" s="189"/>
    </row>
    <row r="593" spans="1:26" ht="14.25" customHeight="1" x14ac:dyDescent="0.3">
      <c r="A593" s="189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  <c r="P593" s="189"/>
      <c r="Q593" s="189"/>
      <c r="R593" s="189"/>
      <c r="S593" s="189"/>
      <c r="T593" s="189"/>
      <c r="U593" s="189"/>
      <c r="V593" s="189"/>
      <c r="W593" s="189"/>
      <c r="X593" s="189"/>
      <c r="Y593" s="189"/>
      <c r="Z593" s="189"/>
    </row>
    <row r="594" spans="1:26" ht="14.25" customHeight="1" x14ac:dyDescent="0.3">
      <c r="A594" s="189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  <c r="P594" s="189"/>
      <c r="Q594" s="189"/>
      <c r="R594" s="189"/>
      <c r="S594" s="189"/>
      <c r="T594" s="189"/>
      <c r="U594" s="189"/>
      <c r="V594" s="189"/>
      <c r="W594" s="189"/>
      <c r="X594" s="189"/>
      <c r="Y594" s="189"/>
      <c r="Z594" s="189"/>
    </row>
    <row r="595" spans="1:26" ht="14.25" customHeight="1" x14ac:dyDescent="0.3">
      <c r="A595" s="189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  <c r="P595" s="189"/>
      <c r="Q595" s="189"/>
      <c r="R595" s="189"/>
      <c r="S595" s="189"/>
      <c r="T595" s="189"/>
      <c r="U595" s="189"/>
      <c r="V595" s="189"/>
      <c r="W595" s="189"/>
      <c r="X595" s="189"/>
      <c r="Y595" s="189"/>
      <c r="Z595" s="189"/>
    </row>
    <row r="596" spans="1:26" ht="14.25" customHeight="1" x14ac:dyDescent="0.3">
      <c r="A596" s="189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  <c r="Z596" s="189"/>
    </row>
    <row r="597" spans="1:26" ht="14.25" customHeight="1" x14ac:dyDescent="0.3">
      <c r="A597" s="189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189"/>
      <c r="M597" s="189"/>
      <c r="N597" s="189"/>
      <c r="O597" s="189"/>
      <c r="P597" s="189"/>
      <c r="Q597" s="189"/>
      <c r="R597" s="189"/>
      <c r="S597" s="189"/>
      <c r="T597" s="189"/>
      <c r="U597" s="189"/>
      <c r="V597" s="189"/>
      <c r="W597" s="189"/>
      <c r="X597" s="189"/>
      <c r="Y597" s="189"/>
      <c r="Z597" s="189"/>
    </row>
    <row r="598" spans="1:26" ht="14.25" customHeight="1" x14ac:dyDescent="0.3">
      <c r="A598" s="189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189"/>
      <c r="M598" s="189"/>
      <c r="N598" s="189"/>
      <c r="O598" s="189"/>
      <c r="P598" s="189"/>
      <c r="Q598" s="189"/>
      <c r="R598" s="189"/>
      <c r="S598" s="189"/>
      <c r="T598" s="189"/>
      <c r="U598" s="189"/>
      <c r="V598" s="189"/>
      <c r="W598" s="189"/>
      <c r="X598" s="189"/>
      <c r="Y598" s="189"/>
      <c r="Z598" s="189"/>
    </row>
    <row r="599" spans="1:26" ht="14.25" customHeight="1" x14ac:dyDescent="0.3">
      <c r="A599" s="189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189"/>
      <c r="M599" s="189"/>
      <c r="N599" s="189"/>
      <c r="O599" s="189"/>
      <c r="P599" s="189"/>
      <c r="Q599" s="189"/>
      <c r="R599" s="189"/>
      <c r="S599" s="189"/>
      <c r="T599" s="189"/>
      <c r="U599" s="189"/>
      <c r="V599" s="189"/>
      <c r="W599" s="189"/>
      <c r="X599" s="189"/>
      <c r="Y599" s="189"/>
      <c r="Z599" s="189"/>
    </row>
    <row r="600" spans="1:26" ht="14.25" customHeight="1" x14ac:dyDescent="0.3">
      <c r="A600" s="189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  <c r="Z600" s="189"/>
    </row>
    <row r="601" spans="1:26" ht="14.25" customHeight="1" x14ac:dyDescent="0.3">
      <c r="A601" s="189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</row>
    <row r="602" spans="1:26" ht="14.25" customHeight="1" x14ac:dyDescent="0.3">
      <c r="A602" s="189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</row>
    <row r="603" spans="1:26" ht="14.25" customHeight="1" x14ac:dyDescent="0.3">
      <c r="A603" s="189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</row>
    <row r="604" spans="1:26" ht="14.25" customHeight="1" x14ac:dyDescent="0.3">
      <c r="A604" s="189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</row>
    <row r="605" spans="1:26" ht="14.25" customHeight="1" x14ac:dyDescent="0.3">
      <c r="A605" s="189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</row>
    <row r="606" spans="1:26" ht="14.25" customHeight="1" x14ac:dyDescent="0.3">
      <c r="A606" s="189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</row>
    <row r="607" spans="1:26" ht="14.25" customHeight="1" x14ac:dyDescent="0.3">
      <c r="A607" s="189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</row>
    <row r="608" spans="1:26" ht="14.25" customHeight="1" x14ac:dyDescent="0.3">
      <c r="A608" s="189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189"/>
      <c r="M608" s="189"/>
      <c r="N608" s="189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  <c r="Z608" s="189"/>
    </row>
    <row r="609" spans="1:26" ht="14.25" customHeight="1" x14ac:dyDescent="0.3">
      <c r="A609" s="189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189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  <c r="Z609" s="189"/>
    </row>
    <row r="610" spans="1:26" ht="14.25" customHeight="1" x14ac:dyDescent="0.3">
      <c r="A610" s="189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189"/>
      <c r="M610" s="189"/>
      <c r="N610" s="189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  <c r="Z610" s="189"/>
    </row>
    <row r="611" spans="1:26" ht="14.25" customHeight="1" x14ac:dyDescent="0.3">
      <c r="A611" s="189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</row>
    <row r="612" spans="1:26" ht="14.25" customHeight="1" x14ac:dyDescent="0.3">
      <c r="A612" s="189"/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</row>
    <row r="613" spans="1:26" ht="14.25" customHeight="1" x14ac:dyDescent="0.3">
      <c r="A613" s="189"/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</row>
    <row r="614" spans="1:26" ht="14.25" customHeight="1" x14ac:dyDescent="0.3">
      <c r="A614" s="189"/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</row>
    <row r="615" spans="1:26" ht="14.25" customHeight="1" x14ac:dyDescent="0.3">
      <c r="A615" s="189"/>
      <c r="B615" s="189"/>
      <c r="C615" s="189"/>
      <c r="D615" s="189"/>
      <c r="E615" s="189"/>
      <c r="F615" s="189"/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</row>
    <row r="616" spans="1:26" ht="14.25" customHeight="1" x14ac:dyDescent="0.3">
      <c r="A616" s="189"/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</row>
    <row r="617" spans="1:26" ht="14.25" customHeight="1" x14ac:dyDescent="0.3">
      <c r="A617" s="189"/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</row>
    <row r="618" spans="1:26" ht="14.25" customHeight="1" x14ac:dyDescent="0.3">
      <c r="A618" s="189"/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</row>
    <row r="619" spans="1:26" ht="14.25" customHeight="1" x14ac:dyDescent="0.3">
      <c r="A619" s="189"/>
      <c r="B619" s="189"/>
      <c r="C619" s="189"/>
      <c r="D619" s="189"/>
      <c r="E619" s="189"/>
      <c r="F619" s="189"/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</row>
    <row r="620" spans="1:26" ht="14.25" customHeight="1" x14ac:dyDescent="0.3">
      <c r="A620" s="189"/>
      <c r="B620" s="189"/>
      <c r="C620" s="189"/>
      <c r="D620" s="189"/>
      <c r="E620" s="189"/>
      <c r="F620" s="189"/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</row>
    <row r="621" spans="1:26" ht="14.25" customHeight="1" x14ac:dyDescent="0.3">
      <c r="A621" s="189"/>
      <c r="B621" s="189"/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</row>
    <row r="622" spans="1:26" ht="14.25" customHeight="1" x14ac:dyDescent="0.3">
      <c r="A622" s="189"/>
      <c r="B622" s="189"/>
      <c r="C622" s="189"/>
      <c r="D622" s="189"/>
      <c r="E622" s="189"/>
      <c r="F622" s="189"/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</row>
    <row r="623" spans="1:26" ht="14.25" customHeight="1" x14ac:dyDescent="0.3">
      <c r="A623" s="189"/>
      <c r="B623" s="189"/>
      <c r="C623" s="189"/>
      <c r="D623" s="189"/>
      <c r="E623" s="189"/>
      <c r="F623" s="189"/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</row>
    <row r="624" spans="1:26" ht="14.25" customHeight="1" x14ac:dyDescent="0.3">
      <c r="A624" s="189"/>
      <c r="B624" s="189"/>
      <c r="C624" s="189"/>
      <c r="D624" s="189"/>
      <c r="E624" s="189"/>
      <c r="F624" s="189"/>
      <c r="G624" s="189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</row>
    <row r="625" spans="1:26" ht="14.25" customHeight="1" x14ac:dyDescent="0.3">
      <c r="A625" s="189"/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</row>
    <row r="626" spans="1:26" ht="14.25" customHeight="1" x14ac:dyDescent="0.3">
      <c r="A626" s="189"/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</row>
    <row r="627" spans="1:26" ht="14.25" customHeight="1" x14ac:dyDescent="0.3">
      <c r="A627" s="189"/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</row>
    <row r="628" spans="1:26" ht="14.25" customHeight="1" x14ac:dyDescent="0.3">
      <c r="A628" s="189"/>
      <c r="B628" s="189"/>
      <c r="C628" s="189"/>
      <c r="D628" s="189"/>
      <c r="E628" s="189"/>
      <c r="F628" s="189"/>
      <c r="G628" s="189"/>
      <c r="H628" s="189"/>
      <c r="I628" s="189"/>
      <c r="J628" s="189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</row>
    <row r="629" spans="1:26" ht="14.25" customHeight="1" x14ac:dyDescent="0.3">
      <c r="A629" s="189"/>
      <c r="B629" s="189"/>
      <c r="C629" s="189"/>
      <c r="D629" s="189"/>
      <c r="E629" s="189"/>
      <c r="F629" s="189"/>
      <c r="G629" s="189"/>
      <c r="H629" s="189"/>
      <c r="I629" s="189"/>
      <c r="J629" s="189"/>
      <c r="K629" s="189"/>
      <c r="L629" s="189"/>
      <c r="M629" s="189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</row>
    <row r="630" spans="1:26" ht="14.25" customHeight="1" x14ac:dyDescent="0.3">
      <c r="A630" s="189"/>
      <c r="B630" s="189"/>
      <c r="C630" s="189"/>
      <c r="D630" s="189"/>
      <c r="E630" s="189"/>
      <c r="F630" s="189"/>
      <c r="G630" s="189"/>
      <c r="H630" s="189"/>
      <c r="I630" s="189"/>
      <c r="J630" s="189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</row>
    <row r="631" spans="1:26" ht="14.25" customHeight="1" x14ac:dyDescent="0.3">
      <c r="A631" s="189"/>
      <c r="B631" s="189"/>
      <c r="C631" s="189"/>
      <c r="D631" s="189"/>
      <c r="E631" s="189"/>
      <c r="F631" s="189"/>
      <c r="G631" s="189"/>
      <c r="H631" s="189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</row>
    <row r="632" spans="1:26" ht="14.25" customHeight="1" x14ac:dyDescent="0.3">
      <c r="A632" s="189"/>
      <c r="B632" s="189"/>
      <c r="C632" s="189"/>
      <c r="D632" s="189"/>
      <c r="E632" s="189"/>
      <c r="F632" s="189"/>
      <c r="G632" s="189"/>
      <c r="H632" s="189"/>
      <c r="I632" s="189"/>
      <c r="J632" s="189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</row>
    <row r="633" spans="1:26" ht="14.25" customHeight="1" x14ac:dyDescent="0.3">
      <c r="A633" s="189"/>
      <c r="B633" s="189"/>
      <c r="C633" s="189"/>
      <c r="D633" s="189"/>
      <c r="E633" s="189"/>
      <c r="F633" s="189"/>
      <c r="G633" s="189"/>
      <c r="H633" s="189"/>
      <c r="I633" s="189"/>
      <c r="J633" s="189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</row>
    <row r="634" spans="1:26" ht="14.25" customHeight="1" x14ac:dyDescent="0.3">
      <c r="A634" s="189"/>
      <c r="B634" s="189"/>
      <c r="C634" s="189"/>
      <c r="D634" s="189"/>
      <c r="E634" s="189"/>
      <c r="F634" s="189"/>
      <c r="G634" s="189"/>
      <c r="H634" s="189"/>
      <c r="I634" s="189"/>
      <c r="J634" s="189"/>
      <c r="K634" s="189"/>
      <c r="L634" s="189"/>
      <c r="M634" s="189"/>
      <c r="N634" s="189"/>
      <c r="O634" s="189"/>
      <c r="P634" s="189"/>
      <c r="Q634" s="189"/>
      <c r="R634" s="189"/>
      <c r="S634" s="189"/>
      <c r="T634" s="189"/>
      <c r="U634" s="189"/>
      <c r="V634" s="189"/>
      <c r="W634" s="189"/>
      <c r="X634" s="189"/>
      <c r="Y634" s="189"/>
      <c r="Z634" s="189"/>
    </row>
    <row r="635" spans="1:26" ht="14.25" customHeight="1" x14ac:dyDescent="0.3">
      <c r="A635" s="189"/>
      <c r="B635" s="189"/>
      <c r="C635" s="189"/>
      <c r="D635" s="189"/>
      <c r="E635" s="189"/>
      <c r="F635" s="189"/>
      <c r="G635" s="189"/>
      <c r="H635" s="189"/>
      <c r="I635" s="189"/>
      <c r="J635" s="189"/>
      <c r="K635" s="189"/>
      <c r="L635" s="189"/>
      <c r="M635" s="189"/>
      <c r="N635" s="189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  <c r="Z635" s="189"/>
    </row>
    <row r="636" spans="1:26" ht="14.25" customHeight="1" x14ac:dyDescent="0.3">
      <c r="A636" s="189"/>
      <c r="B636" s="189"/>
      <c r="C636" s="189"/>
      <c r="D636" s="189"/>
      <c r="E636" s="189"/>
      <c r="F636" s="189"/>
      <c r="G636" s="189"/>
      <c r="H636" s="189"/>
      <c r="I636" s="189"/>
      <c r="J636" s="189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</row>
    <row r="637" spans="1:26" ht="14.25" customHeight="1" x14ac:dyDescent="0.3">
      <c r="A637" s="189"/>
      <c r="B637" s="189"/>
      <c r="C637" s="189"/>
      <c r="D637" s="189"/>
      <c r="E637" s="189"/>
      <c r="F637" s="189"/>
      <c r="G637" s="189"/>
      <c r="H637" s="189"/>
      <c r="I637" s="189"/>
      <c r="J637" s="189"/>
      <c r="K637" s="189"/>
      <c r="L637" s="189"/>
      <c r="M637" s="189"/>
      <c r="N637" s="189"/>
      <c r="O637" s="189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  <c r="Z637" s="189"/>
    </row>
    <row r="638" spans="1:26" ht="14.25" customHeight="1" x14ac:dyDescent="0.3">
      <c r="A638" s="189"/>
      <c r="B638" s="189"/>
      <c r="C638" s="189"/>
      <c r="D638" s="189"/>
      <c r="E638" s="189"/>
      <c r="F638" s="189"/>
      <c r="G638" s="189"/>
      <c r="H638" s="189"/>
      <c r="I638" s="189"/>
      <c r="J638" s="189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</row>
    <row r="639" spans="1:26" ht="14.25" customHeight="1" x14ac:dyDescent="0.3">
      <c r="A639" s="189"/>
      <c r="B639" s="189"/>
      <c r="C639" s="189"/>
      <c r="D639" s="189"/>
      <c r="E639" s="189"/>
      <c r="F639" s="189"/>
      <c r="G639" s="189"/>
      <c r="H639" s="189"/>
      <c r="I639" s="189"/>
      <c r="J639" s="189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</row>
    <row r="640" spans="1:26" ht="14.25" customHeight="1" x14ac:dyDescent="0.3">
      <c r="A640" s="189"/>
      <c r="B640" s="189"/>
      <c r="C640" s="189"/>
      <c r="D640" s="189"/>
      <c r="E640" s="189"/>
      <c r="F640" s="189"/>
      <c r="G640" s="189"/>
      <c r="H640" s="189"/>
      <c r="I640" s="189"/>
      <c r="J640" s="189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</row>
    <row r="641" spans="1:26" ht="14.25" customHeight="1" x14ac:dyDescent="0.3">
      <c r="A641" s="189"/>
      <c r="B641" s="189"/>
      <c r="C641" s="189"/>
      <c r="D641" s="189"/>
      <c r="E641" s="189"/>
      <c r="F641" s="189"/>
      <c r="G641" s="189"/>
      <c r="H641" s="189"/>
      <c r="I641" s="189"/>
      <c r="J641" s="189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</row>
    <row r="642" spans="1:26" ht="14.25" customHeight="1" x14ac:dyDescent="0.3">
      <c r="A642" s="189"/>
      <c r="B642" s="189"/>
      <c r="C642" s="189"/>
      <c r="D642" s="189"/>
      <c r="E642" s="189"/>
      <c r="F642" s="189"/>
      <c r="G642" s="189"/>
      <c r="H642" s="189"/>
      <c r="I642" s="189"/>
      <c r="J642" s="189"/>
      <c r="K642" s="189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</row>
    <row r="643" spans="1:26" ht="14.25" customHeight="1" x14ac:dyDescent="0.3">
      <c r="A643" s="189"/>
      <c r="B643" s="189"/>
      <c r="C643" s="189"/>
      <c r="D643" s="189"/>
      <c r="E643" s="189"/>
      <c r="F643" s="189"/>
      <c r="G643" s="189"/>
      <c r="H643" s="189"/>
      <c r="I643" s="189"/>
      <c r="J643" s="189"/>
      <c r="K643" s="189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</row>
    <row r="644" spans="1:26" ht="14.25" customHeight="1" x14ac:dyDescent="0.3">
      <c r="A644" s="189"/>
      <c r="B644" s="189"/>
      <c r="C644" s="189"/>
      <c r="D644" s="189"/>
      <c r="E644" s="189"/>
      <c r="F644" s="189"/>
      <c r="G644" s="189"/>
      <c r="H644" s="189"/>
      <c r="I644" s="189"/>
      <c r="J644" s="189"/>
      <c r="K644" s="189"/>
      <c r="L644" s="189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</row>
    <row r="645" spans="1:26" ht="14.25" customHeight="1" x14ac:dyDescent="0.3">
      <c r="A645" s="189"/>
      <c r="B645" s="189"/>
      <c r="C645" s="189"/>
      <c r="D645" s="189"/>
      <c r="E645" s="189"/>
      <c r="F645" s="189"/>
      <c r="G645" s="189"/>
      <c r="H645" s="189"/>
      <c r="I645" s="189"/>
      <c r="J645" s="189"/>
      <c r="K645" s="189"/>
      <c r="L645" s="189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</row>
    <row r="646" spans="1:26" ht="14.25" customHeight="1" x14ac:dyDescent="0.3">
      <c r="A646" s="189"/>
      <c r="B646" s="189"/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</row>
    <row r="647" spans="1:26" ht="14.25" customHeight="1" x14ac:dyDescent="0.3">
      <c r="A647" s="189"/>
      <c r="B647" s="189"/>
      <c r="C647" s="189"/>
      <c r="D647" s="189"/>
      <c r="E647" s="189"/>
      <c r="F647" s="189"/>
      <c r="G647" s="189"/>
      <c r="H647" s="189"/>
      <c r="I647" s="189"/>
      <c r="J647" s="189"/>
      <c r="K647" s="189"/>
      <c r="L647" s="189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</row>
    <row r="648" spans="1:26" ht="14.25" customHeight="1" x14ac:dyDescent="0.3">
      <c r="A648" s="189"/>
      <c r="B648" s="189"/>
      <c r="C648" s="189"/>
      <c r="D648" s="189"/>
      <c r="E648" s="189"/>
      <c r="F648" s="189"/>
      <c r="G648" s="189"/>
      <c r="H648" s="189"/>
      <c r="I648" s="189"/>
      <c r="J648" s="189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</row>
    <row r="649" spans="1:26" ht="14.25" customHeight="1" x14ac:dyDescent="0.3">
      <c r="A649" s="189"/>
      <c r="B649" s="189"/>
      <c r="C649" s="189"/>
      <c r="D649" s="189"/>
      <c r="E649" s="189"/>
      <c r="F649" s="189"/>
      <c r="G649" s="189"/>
      <c r="H649" s="189"/>
      <c r="I649" s="189"/>
      <c r="J649" s="189"/>
      <c r="K649" s="189"/>
      <c r="L649" s="189"/>
      <c r="M649" s="189"/>
      <c r="N649" s="189"/>
      <c r="O649" s="189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</row>
    <row r="650" spans="1:26" ht="14.25" customHeight="1" x14ac:dyDescent="0.3">
      <c r="A650" s="189"/>
      <c r="B650" s="189"/>
      <c r="C650" s="189"/>
      <c r="D650" s="189"/>
      <c r="E650" s="189"/>
      <c r="F650" s="189"/>
      <c r="G650" s="189"/>
      <c r="H650" s="189"/>
      <c r="I650" s="189"/>
      <c r="J650" s="189"/>
      <c r="K650" s="189"/>
      <c r="L650" s="189"/>
      <c r="M650" s="189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</row>
    <row r="651" spans="1:26" ht="14.25" customHeight="1" x14ac:dyDescent="0.3">
      <c r="A651" s="189"/>
      <c r="B651" s="189"/>
      <c r="C651" s="189"/>
      <c r="D651" s="189"/>
      <c r="E651" s="189"/>
      <c r="F651" s="189"/>
      <c r="G651" s="189"/>
      <c r="H651" s="189"/>
      <c r="I651" s="189"/>
      <c r="J651" s="189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</row>
    <row r="652" spans="1:26" ht="14.25" customHeight="1" x14ac:dyDescent="0.3">
      <c r="A652" s="189"/>
      <c r="B652" s="189"/>
      <c r="C652" s="189"/>
      <c r="D652" s="189"/>
      <c r="E652" s="189"/>
      <c r="F652" s="189"/>
      <c r="G652" s="189"/>
      <c r="H652" s="189"/>
      <c r="I652" s="189"/>
      <c r="J652" s="189"/>
      <c r="K652" s="189"/>
      <c r="L652" s="189"/>
      <c r="M652" s="189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</row>
    <row r="653" spans="1:26" ht="14.25" customHeight="1" x14ac:dyDescent="0.3">
      <c r="A653" s="189"/>
      <c r="B653" s="189"/>
      <c r="C653" s="189"/>
      <c r="D653" s="189"/>
      <c r="E653" s="189"/>
      <c r="F653" s="189"/>
      <c r="G653" s="189"/>
      <c r="H653" s="189"/>
      <c r="I653" s="189"/>
      <c r="J653" s="189"/>
      <c r="K653" s="189"/>
      <c r="L653" s="189"/>
      <c r="M653" s="189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</row>
    <row r="654" spans="1:26" ht="14.25" customHeight="1" x14ac:dyDescent="0.3">
      <c r="A654" s="189"/>
      <c r="B654" s="189"/>
      <c r="C654" s="189"/>
      <c r="D654" s="189"/>
      <c r="E654" s="189"/>
      <c r="F654" s="189"/>
      <c r="G654" s="189"/>
      <c r="H654" s="189"/>
      <c r="I654" s="189"/>
      <c r="J654" s="189"/>
      <c r="K654" s="189"/>
      <c r="L654" s="189"/>
      <c r="M654" s="189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</row>
    <row r="655" spans="1:26" ht="14.25" customHeight="1" x14ac:dyDescent="0.3">
      <c r="A655" s="189"/>
      <c r="B655" s="189"/>
      <c r="C655" s="189"/>
      <c r="D655" s="189"/>
      <c r="E655" s="189"/>
      <c r="F655" s="189"/>
      <c r="G655" s="189"/>
      <c r="H655" s="189"/>
      <c r="I655" s="189"/>
      <c r="J655" s="189"/>
      <c r="K655" s="189"/>
      <c r="L655" s="189"/>
      <c r="M655" s="189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</row>
    <row r="656" spans="1:26" ht="14.25" customHeight="1" x14ac:dyDescent="0.3">
      <c r="A656" s="189"/>
      <c r="B656" s="189"/>
      <c r="C656" s="189"/>
      <c r="D656" s="189"/>
      <c r="E656" s="189"/>
      <c r="F656" s="189"/>
      <c r="G656" s="189"/>
      <c r="H656" s="189"/>
      <c r="I656" s="189"/>
      <c r="J656" s="189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</row>
    <row r="657" spans="1:26" ht="14.25" customHeight="1" x14ac:dyDescent="0.3">
      <c r="A657" s="189"/>
      <c r="B657" s="189"/>
      <c r="C657" s="189"/>
      <c r="D657" s="189"/>
      <c r="E657" s="189"/>
      <c r="F657" s="189"/>
      <c r="G657" s="189"/>
      <c r="H657" s="189"/>
      <c r="I657" s="189"/>
      <c r="J657" s="189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</row>
    <row r="658" spans="1:26" ht="14.25" customHeight="1" x14ac:dyDescent="0.3">
      <c r="A658" s="189"/>
      <c r="B658" s="189"/>
      <c r="C658" s="189"/>
      <c r="D658" s="189"/>
      <c r="E658" s="189"/>
      <c r="F658" s="189"/>
      <c r="G658" s="189"/>
      <c r="H658" s="189"/>
      <c r="I658" s="189"/>
      <c r="J658" s="189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</row>
    <row r="659" spans="1:26" ht="14.25" customHeight="1" x14ac:dyDescent="0.3">
      <c r="A659" s="189"/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  <c r="Z659" s="189"/>
    </row>
    <row r="660" spans="1:26" ht="14.25" customHeight="1" x14ac:dyDescent="0.3">
      <c r="A660" s="189"/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89"/>
      <c r="Z660" s="189"/>
    </row>
    <row r="661" spans="1:26" ht="14.25" customHeight="1" x14ac:dyDescent="0.3">
      <c r="A661" s="189"/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  <c r="Z661" s="189"/>
    </row>
    <row r="662" spans="1:26" ht="14.25" customHeight="1" x14ac:dyDescent="0.3">
      <c r="A662" s="189"/>
      <c r="B662" s="189"/>
      <c r="C662" s="189"/>
      <c r="D662" s="189"/>
      <c r="E662" s="189"/>
      <c r="F662" s="189"/>
      <c r="G662" s="189"/>
      <c r="H662" s="189"/>
      <c r="I662" s="189"/>
      <c r="J662" s="189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  <c r="Z662" s="189"/>
    </row>
    <row r="663" spans="1:26" ht="14.25" customHeight="1" x14ac:dyDescent="0.3">
      <c r="A663" s="189"/>
      <c r="B663" s="189"/>
      <c r="C663" s="189"/>
      <c r="D663" s="189"/>
      <c r="E663" s="189"/>
      <c r="F663" s="189"/>
      <c r="G663" s="189"/>
      <c r="H663" s="189"/>
      <c r="I663" s="189"/>
      <c r="J663" s="189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  <c r="Z663" s="189"/>
    </row>
    <row r="664" spans="1:26" ht="14.25" customHeight="1" x14ac:dyDescent="0.3">
      <c r="A664" s="189"/>
      <c r="B664" s="189"/>
      <c r="C664" s="189"/>
      <c r="D664" s="189"/>
      <c r="E664" s="189"/>
      <c r="F664" s="189"/>
      <c r="G664" s="189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</row>
    <row r="665" spans="1:26" ht="14.25" customHeight="1" x14ac:dyDescent="0.3">
      <c r="A665" s="189"/>
      <c r="B665" s="189"/>
      <c r="C665" s="189"/>
      <c r="D665" s="189"/>
      <c r="E665" s="189"/>
      <c r="F665" s="189"/>
      <c r="G665" s="189"/>
      <c r="H665" s="189"/>
      <c r="I665" s="189"/>
      <c r="J665" s="189"/>
      <c r="K665" s="189"/>
      <c r="L665" s="189"/>
      <c r="M665" s="189"/>
      <c r="N665" s="189"/>
      <c r="O665" s="189"/>
      <c r="P665" s="189"/>
      <c r="Q665" s="189"/>
      <c r="R665" s="189"/>
      <c r="S665" s="189"/>
      <c r="T665" s="189"/>
      <c r="U665" s="189"/>
      <c r="V665" s="189"/>
      <c r="W665" s="189"/>
      <c r="X665" s="189"/>
      <c r="Y665" s="189"/>
      <c r="Z665" s="189"/>
    </row>
    <row r="666" spans="1:26" ht="14.25" customHeight="1" x14ac:dyDescent="0.3">
      <c r="A666" s="189"/>
      <c r="B666" s="189"/>
      <c r="C666" s="189"/>
      <c r="D666" s="189"/>
      <c r="E666" s="189"/>
      <c r="F666" s="189"/>
      <c r="G666" s="189"/>
      <c r="H666" s="189"/>
      <c r="I666" s="189"/>
      <c r="J666" s="189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  <c r="Z666" s="189"/>
    </row>
    <row r="667" spans="1:26" ht="14.25" customHeight="1" x14ac:dyDescent="0.3">
      <c r="A667" s="189"/>
      <c r="B667" s="189"/>
      <c r="C667" s="189"/>
      <c r="D667" s="189"/>
      <c r="E667" s="189"/>
      <c r="F667" s="189"/>
      <c r="G667" s="189"/>
      <c r="H667" s="189"/>
      <c r="I667" s="189"/>
      <c r="J667" s="189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  <c r="Z667" s="189"/>
    </row>
    <row r="668" spans="1:26" ht="14.25" customHeight="1" x14ac:dyDescent="0.3">
      <c r="A668" s="189"/>
      <c r="B668" s="189"/>
      <c r="C668" s="189"/>
      <c r="D668" s="189"/>
      <c r="E668" s="189"/>
      <c r="F668" s="189"/>
      <c r="G668" s="189"/>
      <c r="H668" s="189"/>
      <c r="I668" s="189"/>
      <c r="J668" s="189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</row>
    <row r="669" spans="1:26" ht="14.25" customHeight="1" x14ac:dyDescent="0.3">
      <c r="A669" s="189"/>
      <c r="B669" s="189"/>
      <c r="C669" s="189"/>
      <c r="D669" s="189"/>
      <c r="E669" s="189"/>
      <c r="F669" s="189"/>
      <c r="G669" s="189"/>
      <c r="H669" s="189"/>
      <c r="I669" s="189"/>
      <c r="J669" s="189"/>
      <c r="K669" s="189"/>
      <c r="L669" s="189"/>
      <c r="M669" s="189"/>
      <c r="N669" s="189"/>
      <c r="O669" s="189"/>
      <c r="P669" s="189"/>
      <c r="Q669" s="189"/>
      <c r="R669" s="189"/>
      <c r="S669" s="189"/>
      <c r="T669" s="189"/>
      <c r="U669" s="189"/>
      <c r="V669" s="189"/>
      <c r="W669" s="189"/>
      <c r="X669" s="189"/>
      <c r="Y669" s="189"/>
      <c r="Z669" s="189"/>
    </row>
    <row r="670" spans="1:26" ht="14.25" customHeight="1" x14ac:dyDescent="0.3">
      <c r="A670" s="189"/>
      <c r="B670" s="189"/>
      <c r="C670" s="189"/>
      <c r="D670" s="189"/>
      <c r="E670" s="189"/>
      <c r="F670" s="189"/>
      <c r="G670" s="189"/>
      <c r="H670" s="189"/>
      <c r="I670" s="189"/>
      <c r="J670" s="189"/>
      <c r="K670" s="189"/>
      <c r="L670" s="189"/>
      <c r="M670" s="189"/>
      <c r="N670" s="189"/>
      <c r="O670" s="189"/>
      <c r="P670" s="189"/>
      <c r="Q670" s="189"/>
      <c r="R670" s="189"/>
      <c r="S670" s="189"/>
      <c r="T670" s="189"/>
      <c r="U670" s="189"/>
      <c r="V670" s="189"/>
      <c r="W670" s="189"/>
      <c r="X670" s="189"/>
      <c r="Y670" s="189"/>
      <c r="Z670" s="189"/>
    </row>
    <row r="671" spans="1:26" ht="14.25" customHeight="1" x14ac:dyDescent="0.3">
      <c r="A671" s="189"/>
      <c r="B671" s="189"/>
      <c r="C671" s="189"/>
      <c r="D671" s="189"/>
      <c r="E671" s="189"/>
      <c r="F671" s="189"/>
      <c r="G671" s="189"/>
      <c r="H671" s="189"/>
      <c r="I671" s="189"/>
      <c r="J671" s="189"/>
      <c r="K671" s="189"/>
      <c r="L671" s="189"/>
      <c r="M671" s="189"/>
      <c r="N671" s="189"/>
      <c r="O671" s="189"/>
      <c r="P671" s="189"/>
      <c r="Q671" s="189"/>
      <c r="R671" s="189"/>
      <c r="S671" s="189"/>
      <c r="T671" s="189"/>
      <c r="U671" s="189"/>
      <c r="V671" s="189"/>
      <c r="W671" s="189"/>
      <c r="X671" s="189"/>
      <c r="Y671" s="189"/>
      <c r="Z671" s="189"/>
    </row>
    <row r="672" spans="1:26" ht="14.25" customHeight="1" x14ac:dyDescent="0.3">
      <c r="A672" s="189"/>
      <c r="B672" s="189"/>
      <c r="C672" s="189"/>
      <c r="D672" s="189"/>
      <c r="E672" s="189"/>
      <c r="F672" s="189"/>
      <c r="G672" s="189"/>
      <c r="H672" s="189"/>
      <c r="I672" s="189"/>
      <c r="J672" s="189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</row>
    <row r="673" spans="1:26" ht="14.25" customHeight="1" x14ac:dyDescent="0.3">
      <c r="A673" s="189"/>
      <c r="B673" s="189"/>
      <c r="C673" s="189"/>
      <c r="D673" s="189"/>
      <c r="E673" s="189"/>
      <c r="F673" s="189"/>
      <c r="G673" s="189"/>
      <c r="H673" s="189"/>
      <c r="I673" s="189"/>
      <c r="J673" s="189"/>
      <c r="K673" s="189"/>
      <c r="L673" s="189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  <c r="Z673" s="189"/>
    </row>
    <row r="674" spans="1:26" ht="14.25" customHeight="1" x14ac:dyDescent="0.3">
      <c r="A674" s="189"/>
      <c r="B674" s="189"/>
      <c r="C674" s="189"/>
      <c r="D674" s="189"/>
      <c r="E674" s="189"/>
      <c r="F674" s="189"/>
      <c r="G674" s="189"/>
      <c r="H674" s="189"/>
      <c r="I674" s="189"/>
      <c r="J674" s="189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</row>
    <row r="675" spans="1:26" ht="14.25" customHeight="1" x14ac:dyDescent="0.3">
      <c r="A675" s="189"/>
      <c r="B675" s="189"/>
      <c r="C675" s="189"/>
      <c r="D675" s="189"/>
      <c r="E675" s="189"/>
      <c r="F675" s="189"/>
      <c r="G675" s="189"/>
      <c r="H675" s="189"/>
      <c r="I675" s="189"/>
      <c r="J675" s="189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</row>
    <row r="676" spans="1:26" ht="14.25" customHeight="1" x14ac:dyDescent="0.3">
      <c r="A676" s="189"/>
      <c r="B676" s="189"/>
      <c r="C676" s="189"/>
      <c r="D676" s="189"/>
      <c r="E676" s="189"/>
      <c r="F676" s="189"/>
      <c r="G676" s="189"/>
      <c r="H676" s="189"/>
      <c r="I676" s="189"/>
      <c r="J676" s="189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</row>
    <row r="677" spans="1:26" ht="14.25" customHeight="1" x14ac:dyDescent="0.3">
      <c r="A677" s="189"/>
      <c r="B677" s="189"/>
      <c r="C677" s="189"/>
      <c r="D677" s="189"/>
      <c r="E677" s="189"/>
      <c r="F677" s="189"/>
      <c r="G677" s="189"/>
      <c r="H677" s="189"/>
      <c r="I677" s="189"/>
      <c r="J677" s="189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</row>
    <row r="678" spans="1:26" ht="14.25" customHeight="1" x14ac:dyDescent="0.3">
      <c r="A678" s="189"/>
      <c r="B678" s="189"/>
      <c r="C678" s="189"/>
      <c r="D678" s="189"/>
      <c r="E678" s="189"/>
      <c r="F678" s="189"/>
      <c r="G678" s="189"/>
      <c r="H678" s="189"/>
      <c r="I678" s="189"/>
      <c r="J678" s="189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</row>
    <row r="679" spans="1:26" ht="14.25" customHeight="1" x14ac:dyDescent="0.3">
      <c r="A679" s="189"/>
      <c r="B679" s="189"/>
      <c r="C679" s="189"/>
      <c r="D679" s="189"/>
      <c r="E679" s="189"/>
      <c r="F679" s="189"/>
      <c r="G679" s="189"/>
      <c r="H679" s="189"/>
      <c r="I679" s="189"/>
      <c r="J679" s="189"/>
      <c r="K679" s="189"/>
      <c r="L679" s="189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</row>
    <row r="680" spans="1:26" ht="14.25" customHeight="1" x14ac:dyDescent="0.3">
      <c r="A680" s="189"/>
      <c r="B680" s="189"/>
      <c r="C680" s="189"/>
      <c r="D680" s="189"/>
      <c r="E680" s="189"/>
      <c r="F680" s="189"/>
      <c r="G680" s="189"/>
      <c r="H680" s="189"/>
      <c r="I680" s="189"/>
      <c r="J680" s="189"/>
      <c r="K680" s="189"/>
      <c r="L680" s="189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</row>
    <row r="681" spans="1:26" ht="14.25" customHeight="1" x14ac:dyDescent="0.3">
      <c r="A681" s="189"/>
      <c r="B681" s="189"/>
      <c r="C681" s="189"/>
      <c r="D681" s="189"/>
      <c r="E681" s="189"/>
      <c r="F681" s="189"/>
      <c r="G681" s="189"/>
      <c r="H681" s="189"/>
      <c r="I681" s="189"/>
      <c r="J681" s="189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</row>
    <row r="682" spans="1:26" ht="14.25" customHeight="1" x14ac:dyDescent="0.3">
      <c r="A682" s="189"/>
      <c r="B682" s="189"/>
      <c r="C682" s="189"/>
      <c r="D682" s="189"/>
      <c r="E682" s="189"/>
      <c r="F682" s="189"/>
      <c r="G682" s="189"/>
      <c r="H682" s="189"/>
      <c r="I682" s="189"/>
      <c r="J682" s="189"/>
      <c r="K682" s="189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</row>
    <row r="683" spans="1:26" ht="14.25" customHeight="1" x14ac:dyDescent="0.3">
      <c r="A683" s="189"/>
      <c r="B683" s="189"/>
      <c r="C683" s="189"/>
      <c r="D683" s="189"/>
      <c r="E683" s="189"/>
      <c r="F683" s="189"/>
      <c r="G683" s="189"/>
      <c r="H683" s="189"/>
      <c r="I683" s="189"/>
      <c r="J683" s="189"/>
      <c r="K683" s="189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</row>
    <row r="684" spans="1:26" ht="14.25" customHeight="1" x14ac:dyDescent="0.3">
      <c r="A684" s="189"/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</row>
    <row r="685" spans="1:26" ht="14.25" customHeight="1" x14ac:dyDescent="0.3">
      <c r="A685" s="189"/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</row>
    <row r="686" spans="1:26" ht="14.25" customHeight="1" x14ac:dyDescent="0.3">
      <c r="A686" s="189"/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</row>
    <row r="687" spans="1:26" ht="14.25" customHeight="1" x14ac:dyDescent="0.3">
      <c r="A687" s="189"/>
      <c r="B687" s="189"/>
      <c r="C687" s="189"/>
      <c r="D687" s="189"/>
      <c r="E687" s="189"/>
      <c r="F687" s="189"/>
      <c r="G687" s="189"/>
      <c r="H687" s="189"/>
      <c r="I687" s="189"/>
      <c r="J687" s="189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</row>
    <row r="688" spans="1:26" ht="14.25" customHeight="1" x14ac:dyDescent="0.3">
      <c r="A688" s="189"/>
      <c r="B688" s="189"/>
      <c r="C688" s="189"/>
      <c r="D688" s="189"/>
      <c r="E688" s="189"/>
      <c r="F688" s="189"/>
      <c r="G688" s="189"/>
      <c r="H688" s="189"/>
      <c r="I688" s="189"/>
      <c r="J688" s="189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</row>
    <row r="689" spans="1:26" ht="14.25" customHeight="1" x14ac:dyDescent="0.3">
      <c r="A689" s="189"/>
      <c r="B689" s="189"/>
      <c r="C689" s="189"/>
      <c r="D689" s="189"/>
      <c r="E689" s="189"/>
      <c r="F689" s="189"/>
      <c r="G689" s="189"/>
      <c r="H689" s="189"/>
      <c r="I689" s="189"/>
      <c r="J689" s="189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</row>
    <row r="690" spans="1:26" ht="14.25" customHeight="1" x14ac:dyDescent="0.3">
      <c r="A690" s="189"/>
      <c r="B690" s="189"/>
      <c r="C690" s="189"/>
      <c r="D690" s="189"/>
      <c r="E690" s="189"/>
      <c r="F690" s="189"/>
      <c r="G690" s="189"/>
      <c r="H690" s="189"/>
      <c r="I690" s="189"/>
      <c r="J690" s="189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</row>
    <row r="691" spans="1:26" ht="14.25" customHeight="1" x14ac:dyDescent="0.3">
      <c r="A691" s="189"/>
      <c r="B691" s="189"/>
      <c r="C691" s="189"/>
      <c r="D691" s="189"/>
      <c r="E691" s="189"/>
      <c r="F691" s="189"/>
      <c r="G691" s="189"/>
      <c r="H691" s="189"/>
      <c r="I691" s="189"/>
      <c r="J691" s="189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</row>
    <row r="692" spans="1:26" ht="14.25" customHeight="1" x14ac:dyDescent="0.3">
      <c r="A692" s="189"/>
      <c r="B692" s="189"/>
      <c r="C692" s="189"/>
      <c r="D692" s="189"/>
      <c r="E692" s="189"/>
      <c r="F692" s="189"/>
      <c r="G692" s="189"/>
      <c r="H692" s="189"/>
      <c r="I692" s="189"/>
      <c r="J692" s="189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</row>
    <row r="693" spans="1:26" ht="14.25" customHeight="1" x14ac:dyDescent="0.3">
      <c r="A693" s="189"/>
      <c r="B693" s="189"/>
      <c r="C693" s="189"/>
      <c r="D693" s="189"/>
      <c r="E693" s="189"/>
      <c r="F693" s="189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</row>
    <row r="694" spans="1:26" ht="14.25" customHeight="1" x14ac:dyDescent="0.3">
      <c r="A694" s="189"/>
      <c r="B694" s="189"/>
      <c r="C694" s="189"/>
      <c r="D694" s="189"/>
      <c r="E694" s="189"/>
      <c r="F694" s="189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</row>
    <row r="695" spans="1:26" ht="14.25" customHeight="1" x14ac:dyDescent="0.3">
      <c r="A695" s="189"/>
      <c r="B695" s="189"/>
      <c r="C695" s="189"/>
      <c r="D695" s="189"/>
      <c r="E695" s="189"/>
      <c r="F695" s="189"/>
      <c r="G695" s="189"/>
      <c r="H695" s="189"/>
      <c r="I695" s="189"/>
      <c r="J695" s="189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</row>
    <row r="696" spans="1:26" ht="14.25" customHeight="1" x14ac:dyDescent="0.3">
      <c r="A696" s="189"/>
      <c r="B696" s="189"/>
      <c r="C696" s="189"/>
      <c r="D696" s="189"/>
      <c r="E696" s="189"/>
      <c r="F696" s="189"/>
      <c r="G696" s="189"/>
      <c r="H696" s="189"/>
      <c r="I696" s="189"/>
      <c r="J696" s="189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</row>
    <row r="697" spans="1:26" ht="14.25" customHeight="1" x14ac:dyDescent="0.3">
      <c r="A697" s="189"/>
      <c r="B697" s="189"/>
      <c r="C697" s="189"/>
      <c r="D697" s="189"/>
      <c r="E697" s="189"/>
      <c r="F697" s="189"/>
      <c r="G697" s="189"/>
      <c r="H697" s="189"/>
      <c r="I697" s="189"/>
      <c r="J697" s="189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</row>
    <row r="698" spans="1:26" ht="14.25" customHeight="1" x14ac:dyDescent="0.3">
      <c r="A698" s="189"/>
      <c r="B698" s="189"/>
      <c r="C698" s="189"/>
      <c r="D698" s="189"/>
      <c r="E698" s="189"/>
      <c r="F698" s="189"/>
      <c r="G698" s="189"/>
      <c r="H698" s="189"/>
      <c r="I698" s="189"/>
      <c r="J698" s="189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</row>
    <row r="699" spans="1:26" ht="14.25" customHeight="1" x14ac:dyDescent="0.3">
      <c r="A699" s="189"/>
      <c r="B699" s="189"/>
      <c r="C699" s="189"/>
      <c r="D699" s="189"/>
      <c r="E699" s="189"/>
      <c r="F699" s="189"/>
      <c r="G699" s="189"/>
      <c r="H699" s="189"/>
      <c r="I699" s="189"/>
      <c r="J699" s="189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</row>
    <row r="700" spans="1:26" ht="14.25" customHeight="1" x14ac:dyDescent="0.3">
      <c r="A700" s="189"/>
      <c r="B700" s="189"/>
      <c r="C700" s="189"/>
      <c r="D700" s="189"/>
      <c r="E700" s="189"/>
      <c r="F700" s="189"/>
      <c r="G700" s="189"/>
      <c r="H700" s="189"/>
      <c r="I700" s="189"/>
      <c r="J700" s="189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</row>
    <row r="701" spans="1:26" ht="14.25" customHeight="1" x14ac:dyDescent="0.3">
      <c r="A701" s="189"/>
      <c r="B701" s="189"/>
      <c r="C701" s="189"/>
      <c r="D701" s="189"/>
      <c r="E701" s="189"/>
      <c r="F701" s="189"/>
      <c r="G701" s="189"/>
      <c r="H701" s="189"/>
      <c r="I701" s="189"/>
      <c r="J701" s="189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</row>
    <row r="702" spans="1:26" ht="14.25" customHeight="1" x14ac:dyDescent="0.3">
      <c r="A702" s="189"/>
      <c r="B702" s="189"/>
      <c r="C702" s="189"/>
      <c r="D702" s="189"/>
      <c r="E702" s="189"/>
      <c r="F702" s="189"/>
      <c r="G702" s="189"/>
      <c r="H702" s="189"/>
      <c r="I702" s="189"/>
      <c r="J702" s="189"/>
      <c r="K702" s="189"/>
      <c r="L702" s="189"/>
      <c r="M702" s="189"/>
      <c r="N702" s="189"/>
      <c r="O702" s="189"/>
      <c r="P702" s="189"/>
      <c r="Q702" s="189"/>
      <c r="R702" s="189"/>
      <c r="S702" s="189"/>
      <c r="T702" s="189"/>
      <c r="U702" s="189"/>
      <c r="V702" s="189"/>
      <c r="W702" s="189"/>
      <c r="X702" s="189"/>
      <c r="Y702" s="189"/>
      <c r="Z702" s="189"/>
    </row>
    <row r="703" spans="1:26" ht="14.25" customHeight="1" x14ac:dyDescent="0.3">
      <c r="A703" s="189"/>
      <c r="B703" s="189"/>
      <c r="C703" s="189"/>
      <c r="D703" s="189"/>
      <c r="E703" s="189"/>
      <c r="F703" s="189"/>
      <c r="G703" s="189"/>
      <c r="H703" s="189"/>
      <c r="I703" s="189"/>
      <c r="J703" s="189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</row>
    <row r="704" spans="1:26" ht="14.25" customHeight="1" x14ac:dyDescent="0.3">
      <c r="A704" s="189"/>
      <c r="B704" s="189"/>
      <c r="C704" s="189"/>
      <c r="D704" s="189"/>
      <c r="E704" s="189"/>
      <c r="F704" s="189"/>
      <c r="G704" s="189"/>
      <c r="H704" s="189"/>
      <c r="I704" s="189"/>
      <c r="J704" s="189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</row>
    <row r="705" spans="1:26" ht="14.25" customHeight="1" x14ac:dyDescent="0.3">
      <c r="A705" s="189"/>
      <c r="B705" s="189"/>
      <c r="C705" s="189"/>
      <c r="D705" s="189"/>
      <c r="E705" s="189"/>
      <c r="F705" s="189"/>
      <c r="G705" s="189"/>
      <c r="H705" s="189"/>
      <c r="I705" s="189"/>
      <c r="J705" s="189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</row>
    <row r="706" spans="1:26" ht="14.25" customHeight="1" x14ac:dyDescent="0.3">
      <c r="A706" s="189"/>
      <c r="B706" s="189"/>
      <c r="C706" s="189"/>
      <c r="D706" s="189"/>
      <c r="E706" s="189"/>
      <c r="F706" s="189"/>
      <c r="G706" s="189"/>
      <c r="H706" s="189"/>
      <c r="I706" s="189"/>
      <c r="J706" s="189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</row>
    <row r="707" spans="1:26" ht="14.25" customHeight="1" x14ac:dyDescent="0.3">
      <c r="A707" s="189"/>
      <c r="B707" s="189"/>
      <c r="C707" s="189"/>
      <c r="D707" s="189"/>
      <c r="E707" s="189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</row>
    <row r="708" spans="1:26" ht="14.25" customHeight="1" x14ac:dyDescent="0.3">
      <c r="A708" s="189"/>
      <c r="B708" s="189"/>
      <c r="C708" s="189"/>
      <c r="D708" s="189"/>
      <c r="E708" s="189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</row>
    <row r="709" spans="1:26" ht="14.25" customHeight="1" x14ac:dyDescent="0.3">
      <c r="A709" s="189"/>
      <c r="B709" s="189"/>
      <c r="C709" s="189"/>
      <c r="D709" s="189"/>
      <c r="E709" s="189"/>
      <c r="F709" s="189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</row>
    <row r="710" spans="1:26" ht="14.25" customHeight="1" x14ac:dyDescent="0.3">
      <c r="A710" s="189"/>
      <c r="B710" s="189"/>
      <c r="C710" s="189"/>
      <c r="D710" s="189"/>
      <c r="E710" s="189"/>
      <c r="F710" s="189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</row>
    <row r="711" spans="1:26" ht="14.25" customHeight="1" x14ac:dyDescent="0.3">
      <c r="A711" s="189"/>
      <c r="B711" s="189"/>
      <c r="C711" s="189"/>
      <c r="D711" s="189"/>
      <c r="E711" s="189"/>
      <c r="F711" s="189"/>
      <c r="G711" s="189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</row>
    <row r="712" spans="1:26" ht="14.25" customHeight="1" x14ac:dyDescent="0.3">
      <c r="A712" s="189"/>
      <c r="B712" s="189"/>
      <c r="C712" s="189"/>
      <c r="D712" s="189"/>
      <c r="E712" s="189"/>
      <c r="F712" s="189"/>
      <c r="G712" s="189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</row>
    <row r="713" spans="1:26" ht="14.25" customHeight="1" x14ac:dyDescent="0.3">
      <c r="A713" s="189"/>
      <c r="B713" s="189"/>
      <c r="C713" s="189"/>
      <c r="D713" s="189"/>
      <c r="E713" s="189"/>
      <c r="F713" s="189"/>
      <c r="G713" s="189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</row>
    <row r="714" spans="1:26" ht="14.25" customHeight="1" x14ac:dyDescent="0.3">
      <c r="A714" s="189"/>
      <c r="B714" s="189"/>
      <c r="C714" s="189"/>
      <c r="D714" s="189"/>
      <c r="E714" s="189"/>
      <c r="F714" s="189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</row>
    <row r="715" spans="1:26" ht="14.25" customHeight="1" x14ac:dyDescent="0.3">
      <c r="A715" s="189"/>
      <c r="B715" s="189"/>
      <c r="C715" s="189"/>
      <c r="D715" s="189"/>
      <c r="E715" s="189"/>
      <c r="F715" s="189"/>
      <c r="G715" s="189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</row>
    <row r="716" spans="1:26" ht="14.25" customHeight="1" x14ac:dyDescent="0.3">
      <c r="A716" s="189"/>
      <c r="B716" s="189"/>
      <c r="C716" s="189"/>
      <c r="D716" s="189"/>
      <c r="E716" s="189"/>
      <c r="F716" s="189"/>
      <c r="G716" s="189"/>
      <c r="H716" s="189"/>
      <c r="I716" s="189"/>
      <c r="J716" s="189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</row>
    <row r="717" spans="1:26" ht="14.25" customHeight="1" x14ac:dyDescent="0.3">
      <c r="A717" s="189"/>
      <c r="B717" s="189"/>
      <c r="C717" s="189"/>
      <c r="D717" s="189"/>
      <c r="E717" s="189"/>
      <c r="F717" s="189"/>
      <c r="G717" s="189"/>
      <c r="H717" s="189"/>
      <c r="I717" s="189"/>
      <c r="J717" s="189"/>
      <c r="K717" s="189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  <c r="Z717" s="189"/>
    </row>
    <row r="718" spans="1:26" ht="14.25" customHeight="1" x14ac:dyDescent="0.3">
      <c r="A718" s="189"/>
      <c r="B718" s="189"/>
      <c r="C718" s="189"/>
      <c r="D718" s="189"/>
      <c r="E718" s="189"/>
      <c r="F718" s="189"/>
      <c r="G718" s="189"/>
      <c r="H718" s="189"/>
      <c r="I718" s="189"/>
      <c r="J718" s="189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</row>
    <row r="719" spans="1:26" ht="14.25" customHeight="1" x14ac:dyDescent="0.3">
      <c r="A719" s="189"/>
      <c r="B719" s="189"/>
      <c r="C719" s="189"/>
      <c r="D719" s="189"/>
      <c r="E719" s="189"/>
      <c r="F719" s="189"/>
      <c r="G719" s="189"/>
      <c r="H719" s="189"/>
      <c r="I719" s="189"/>
      <c r="J719" s="189"/>
      <c r="K719" s="189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  <c r="Z719" s="189"/>
    </row>
    <row r="720" spans="1:26" ht="14.25" customHeight="1" x14ac:dyDescent="0.3">
      <c r="A720" s="189"/>
      <c r="B720" s="189"/>
      <c r="C720" s="189"/>
      <c r="D720" s="189"/>
      <c r="E720" s="189"/>
      <c r="F720" s="189"/>
      <c r="G720" s="189"/>
      <c r="H720" s="189"/>
      <c r="I720" s="189"/>
      <c r="J720" s="189"/>
      <c r="K720" s="189"/>
      <c r="L720" s="189"/>
      <c r="M720" s="189"/>
      <c r="N720" s="189"/>
      <c r="O720" s="189"/>
      <c r="P720" s="189"/>
      <c r="Q720" s="189"/>
      <c r="R720" s="189"/>
      <c r="S720" s="189"/>
      <c r="T720" s="189"/>
      <c r="U720" s="189"/>
      <c r="V720" s="189"/>
      <c r="W720" s="189"/>
      <c r="X720" s="189"/>
      <c r="Y720" s="189"/>
      <c r="Z720" s="189"/>
    </row>
    <row r="721" spans="1:26" ht="14.25" customHeight="1" x14ac:dyDescent="0.3">
      <c r="A721" s="189"/>
      <c r="B721" s="189"/>
      <c r="C721" s="189"/>
      <c r="D721" s="189"/>
      <c r="E721" s="189"/>
      <c r="F721" s="189"/>
      <c r="G721" s="189"/>
      <c r="H721" s="189"/>
      <c r="I721" s="189"/>
      <c r="J721" s="189"/>
      <c r="K721" s="189"/>
      <c r="L721" s="189"/>
      <c r="M721" s="189"/>
      <c r="N721" s="189"/>
      <c r="O721" s="189"/>
      <c r="P721" s="189"/>
      <c r="Q721" s="189"/>
      <c r="R721" s="189"/>
      <c r="S721" s="189"/>
      <c r="T721" s="189"/>
      <c r="U721" s="189"/>
      <c r="V721" s="189"/>
      <c r="W721" s="189"/>
      <c r="X721" s="189"/>
      <c r="Y721" s="189"/>
      <c r="Z721" s="189"/>
    </row>
    <row r="722" spans="1:26" ht="14.25" customHeight="1" x14ac:dyDescent="0.3">
      <c r="A722" s="189"/>
      <c r="B722" s="189"/>
      <c r="C722" s="189"/>
      <c r="D722" s="189"/>
      <c r="E722" s="189"/>
      <c r="F722" s="189"/>
      <c r="G722" s="189"/>
      <c r="H722" s="189"/>
      <c r="I722" s="189"/>
      <c r="J722" s="189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</row>
    <row r="723" spans="1:26" ht="14.25" customHeight="1" x14ac:dyDescent="0.3">
      <c r="A723" s="189"/>
      <c r="B723" s="189"/>
      <c r="C723" s="189"/>
      <c r="D723" s="189"/>
      <c r="E723" s="189"/>
      <c r="F723" s="189"/>
      <c r="G723" s="189"/>
      <c r="H723" s="189"/>
      <c r="I723" s="189"/>
      <c r="J723" s="189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  <c r="Z723" s="189"/>
    </row>
    <row r="724" spans="1:26" ht="14.25" customHeight="1" x14ac:dyDescent="0.3">
      <c r="A724" s="189"/>
      <c r="B724" s="189"/>
      <c r="C724" s="189"/>
      <c r="D724" s="189"/>
      <c r="E724" s="189"/>
      <c r="F724" s="189"/>
      <c r="G724" s="189"/>
      <c r="H724" s="189"/>
      <c r="I724" s="189"/>
      <c r="J724" s="189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  <c r="Z724" s="189"/>
    </row>
    <row r="725" spans="1:26" ht="14.25" customHeight="1" x14ac:dyDescent="0.3">
      <c r="A725" s="189"/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  <c r="Z725" s="189"/>
    </row>
    <row r="726" spans="1:26" ht="14.25" customHeight="1" x14ac:dyDescent="0.3">
      <c r="A726" s="189"/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</row>
    <row r="727" spans="1:26" ht="14.25" customHeight="1" x14ac:dyDescent="0.3">
      <c r="A727" s="189"/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</row>
    <row r="728" spans="1:26" ht="14.25" customHeight="1" x14ac:dyDescent="0.3">
      <c r="A728" s="189"/>
      <c r="B728" s="189"/>
      <c r="C728" s="189"/>
      <c r="D728" s="189"/>
      <c r="E728" s="189"/>
      <c r="F728" s="189"/>
      <c r="G728" s="189"/>
      <c r="H728" s="189"/>
      <c r="I728" s="189"/>
      <c r="J728" s="189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</row>
    <row r="729" spans="1:26" ht="14.25" customHeight="1" x14ac:dyDescent="0.3">
      <c r="A729" s="189"/>
      <c r="B729" s="189"/>
      <c r="C729" s="189"/>
      <c r="D729" s="189"/>
      <c r="E729" s="189"/>
      <c r="F729" s="189"/>
      <c r="G729" s="189"/>
      <c r="H729" s="189"/>
      <c r="I729" s="189"/>
      <c r="J729" s="189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</row>
    <row r="730" spans="1:26" ht="14.25" customHeight="1" x14ac:dyDescent="0.3">
      <c r="A730" s="189"/>
      <c r="B730" s="189"/>
      <c r="C730" s="189"/>
      <c r="D730" s="189"/>
      <c r="E730" s="189"/>
      <c r="F730" s="189"/>
      <c r="G730" s="189"/>
      <c r="H730" s="189"/>
      <c r="I730" s="189"/>
      <c r="J730" s="189"/>
      <c r="K730" s="189"/>
      <c r="L730" s="189"/>
      <c r="M730" s="189"/>
      <c r="N730" s="189"/>
      <c r="O730" s="189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</row>
    <row r="731" spans="1:26" ht="14.25" customHeight="1" x14ac:dyDescent="0.3">
      <c r="A731" s="189"/>
      <c r="B731" s="189"/>
      <c r="C731" s="189"/>
      <c r="D731" s="189"/>
      <c r="E731" s="189"/>
      <c r="F731" s="189"/>
      <c r="G731" s="189"/>
      <c r="H731" s="189"/>
      <c r="I731" s="189"/>
      <c r="J731" s="189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</row>
    <row r="732" spans="1:26" ht="14.25" customHeight="1" x14ac:dyDescent="0.3">
      <c r="A732" s="189"/>
      <c r="B732" s="189"/>
      <c r="C732" s="189"/>
      <c r="D732" s="189"/>
      <c r="E732" s="189"/>
      <c r="F732" s="189"/>
      <c r="G732" s="189"/>
      <c r="H732" s="189"/>
      <c r="I732" s="189"/>
      <c r="J732" s="189"/>
      <c r="K732" s="189"/>
      <c r="L732" s="189"/>
      <c r="M732" s="189"/>
      <c r="N732" s="189"/>
      <c r="O732" s="189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</row>
    <row r="733" spans="1:26" ht="14.25" customHeight="1" x14ac:dyDescent="0.3">
      <c r="A733" s="189"/>
      <c r="B733" s="189"/>
      <c r="C733" s="189"/>
      <c r="D733" s="189"/>
      <c r="E733" s="189"/>
      <c r="F733" s="189"/>
      <c r="G733" s="189"/>
      <c r="H733" s="189"/>
      <c r="I733" s="189"/>
      <c r="J733" s="189"/>
      <c r="K733" s="189"/>
      <c r="L733" s="189"/>
      <c r="M733" s="189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</row>
    <row r="734" spans="1:26" ht="14.25" customHeight="1" x14ac:dyDescent="0.3">
      <c r="A734" s="189"/>
      <c r="B734" s="189"/>
      <c r="C734" s="189"/>
      <c r="D734" s="189"/>
      <c r="E734" s="189"/>
      <c r="F734" s="189"/>
      <c r="G734" s="189"/>
      <c r="H734" s="189"/>
      <c r="I734" s="189"/>
      <c r="J734" s="189"/>
      <c r="K734" s="189"/>
      <c r="L734" s="189"/>
      <c r="M734" s="189"/>
      <c r="N734" s="189"/>
      <c r="O734" s="189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</row>
    <row r="735" spans="1:26" ht="14.25" customHeight="1" x14ac:dyDescent="0.3">
      <c r="A735" s="189"/>
      <c r="B735" s="189"/>
      <c r="C735" s="189"/>
      <c r="D735" s="189"/>
      <c r="E735" s="189"/>
      <c r="F735" s="189"/>
      <c r="G735" s="189"/>
      <c r="H735" s="189"/>
      <c r="I735" s="189"/>
      <c r="J735" s="189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  <c r="Z735" s="189"/>
    </row>
    <row r="736" spans="1:26" ht="14.25" customHeight="1" x14ac:dyDescent="0.3">
      <c r="A736" s="189"/>
      <c r="B736" s="189"/>
      <c r="C736" s="189"/>
      <c r="D736" s="189"/>
      <c r="E736" s="189"/>
      <c r="F736" s="189"/>
      <c r="G736" s="189"/>
      <c r="H736" s="189"/>
      <c r="I736" s="189"/>
      <c r="J736" s="189"/>
      <c r="K736" s="189"/>
      <c r="L736" s="189"/>
      <c r="M736" s="189"/>
      <c r="N736" s="189"/>
      <c r="O736" s="189"/>
      <c r="P736" s="189"/>
      <c r="Q736" s="189"/>
      <c r="R736" s="189"/>
      <c r="S736" s="189"/>
      <c r="T736" s="189"/>
      <c r="U736" s="189"/>
      <c r="V736" s="189"/>
      <c r="W736" s="189"/>
      <c r="X736" s="189"/>
      <c r="Y736" s="189"/>
      <c r="Z736" s="189"/>
    </row>
    <row r="737" spans="1:26" ht="14.25" customHeight="1" x14ac:dyDescent="0.3">
      <c r="A737" s="189"/>
      <c r="B737" s="189"/>
      <c r="C737" s="189"/>
      <c r="D737" s="189"/>
      <c r="E737" s="189"/>
      <c r="F737" s="189"/>
      <c r="G737" s="189"/>
      <c r="H737" s="189"/>
      <c r="I737" s="189"/>
      <c r="J737" s="189"/>
      <c r="K737" s="189"/>
      <c r="L737" s="189"/>
      <c r="M737" s="189"/>
      <c r="N737" s="189"/>
      <c r="O737" s="189"/>
      <c r="P737" s="189"/>
      <c r="Q737" s="189"/>
      <c r="R737" s="189"/>
      <c r="S737" s="189"/>
      <c r="T737" s="189"/>
      <c r="U737" s="189"/>
      <c r="V737" s="189"/>
      <c r="W737" s="189"/>
      <c r="X737" s="189"/>
      <c r="Y737" s="189"/>
      <c r="Z737" s="189"/>
    </row>
    <row r="738" spans="1:26" ht="14.25" customHeight="1" x14ac:dyDescent="0.3">
      <c r="A738" s="189"/>
      <c r="B738" s="189"/>
      <c r="C738" s="189"/>
      <c r="D738" s="189"/>
      <c r="E738" s="189"/>
      <c r="F738" s="189"/>
      <c r="G738" s="189"/>
      <c r="H738" s="189"/>
      <c r="I738" s="189"/>
      <c r="J738" s="189"/>
      <c r="K738" s="189"/>
      <c r="L738" s="189"/>
      <c r="M738" s="189"/>
      <c r="N738" s="189"/>
      <c r="O738" s="189"/>
      <c r="P738" s="189"/>
      <c r="Q738" s="189"/>
      <c r="R738" s="189"/>
      <c r="S738" s="189"/>
      <c r="T738" s="189"/>
      <c r="U738" s="189"/>
      <c r="V738" s="189"/>
      <c r="W738" s="189"/>
      <c r="X738" s="189"/>
      <c r="Y738" s="189"/>
      <c r="Z738" s="189"/>
    </row>
    <row r="739" spans="1:26" ht="14.25" customHeight="1" x14ac:dyDescent="0.3">
      <c r="A739" s="189"/>
      <c r="B739" s="189"/>
      <c r="C739" s="189"/>
      <c r="D739" s="189"/>
      <c r="E739" s="189"/>
      <c r="F739" s="189"/>
      <c r="G739" s="189"/>
      <c r="H739" s="189"/>
      <c r="I739" s="189"/>
      <c r="J739" s="189"/>
      <c r="K739" s="189"/>
      <c r="L739" s="189"/>
      <c r="M739" s="189"/>
      <c r="N739" s="189"/>
      <c r="O739" s="189"/>
      <c r="P739" s="189"/>
      <c r="Q739" s="189"/>
      <c r="R739" s="189"/>
      <c r="S739" s="189"/>
      <c r="T739" s="189"/>
      <c r="U739" s="189"/>
      <c r="V739" s="189"/>
      <c r="W739" s="189"/>
      <c r="X739" s="189"/>
      <c r="Y739" s="189"/>
      <c r="Z739" s="189"/>
    </row>
    <row r="740" spans="1:26" ht="14.25" customHeight="1" x14ac:dyDescent="0.3">
      <c r="A740" s="189"/>
      <c r="B740" s="189"/>
      <c r="C740" s="189"/>
      <c r="D740" s="189"/>
      <c r="E740" s="189"/>
      <c r="F740" s="189"/>
      <c r="G740" s="189"/>
      <c r="H740" s="189"/>
      <c r="I740" s="189"/>
      <c r="J740" s="189"/>
      <c r="K740" s="189"/>
      <c r="L740" s="189"/>
      <c r="M740" s="189"/>
      <c r="N740" s="189"/>
      <c r="O740" s="189"/>
      <c r="P740" s="189"/>
      <c r="Q740" s="189"/>
      <c r="R740" s="189"/>
      <c r="S740" s="189"/>
      <c r="T740" s="189"/>
      <c r="U740" s="189"/>
      <c r="V740" s="189"/>
      <c r="W740" s="189"/>
      <c r="X740" s="189"/>
      <c r="Y740" s="189"/>
      <c r="Z740" s="189"/>
    </row>
    <row r="741" spans="1:26" ht="14.25" customHeight="1" x14ac:dyDescent="0.3">
      <c r="A741" s="189"/>
      <c r="B741" s="189"/>
      <c r="C741" s="189"/>
      <c r="D741" s="189"/>
      <c r="E741" s="189"/>
      <c r="F741" s="189"/>
      <c r="G741" s="189"/>
      <c r="H741" s="189"/>
      <c r="I741" s="189"/>
      <c r="J741" s="189"/>
      <c r="K741" s="189"/>
      <c r="L741" s="189"/>
      <c r="M741" s="189"/>
      <c r="N741" s="189"/>
      <c r="O741" s="189"/>
      <c r="P741" s="189"/>
      <c r="Q741" s="189"/>
      <c r="R741" s="189"/>
      <c r="S741" s="189"/>
      <c r="T741" s="189"/>
      <c r="U741" s="189"/>
      <c r="V741" s="189"/>
      <c r="W741" s="189"/>
      <c r="X741" s="189"/>
      <c r="Y741" s="189"/>
      <c r="Z741" s="189"/>
    </row>
    <row r="742" spans="1:26" ht="14.25" customHeight="1" x14ac:dyDescent="0.3">
      <c r="A742" s="189"/>
      <c r="B742" s="189"/>
      <c r="C742" s="189"/>
      <c r="D742" s="189"/>
      <c r="E742" s="189"/>
      <c r="F742" s="189"/>
      <c r="G742" s="189"/>
      <c r="H742" s="189"/>
      <c r="I742" s="189"/>
      <c r="J742" s="189"/>
      <c r="K742" s="189"/>
      <c r="L742" s="189"/>
      <c r="M742" s="189"/>
      <c r="N742" s="189"/>
      <c r="O742" s="189"/>
      <c r="P742" s="189"/>
      <c r="Q742" s="189"/>
      <c r="R742" s="189"/>
      <c r="S742" s="189"/>
      <c r="T742" s="189"/>
      <c r="U742" s="189"/>
      <c r="V742" s="189"/>
      <c r="W742" s="189"/>
      <c r="X742" s="189"/>
      <c r="Y742" s="189"/>
      <c r="Z742" s="189"/>
    </row>
    <row r="743" spans="1:26" ht="14.25" customHeight="1" x14ac:dyDescent="0.3">
      <c r="A743" s="189"/>
      <c r="B743" s="189"/>
      <c r="C743" s="189"/>
      <c r="D743" s="189"/>
      <c r="E743" s="189"/>
      <c r="F743" s="189"/>
      <c r="G743" s="189"/>
      <c r="H743" s="189"/>
      <c r="I743" s="189"/>
      <c r="J743" s="189"/>
      <c r="K743" s="189"/>
      <c r="L743" s="189"/>
      <c r="M743" s="189"/>
      <c r="N743" s="189"/>
      <c r="O743" s="189"/>
      <c r="P743" s="189"/>
      <c r="Q743" s="189"/>
      <c r="R743" s="189"/>
      <c r="S743" s="189"/>
      <c r="T743" s="189"/>
      <c r="U743" s="189"/>
      <c r="V743" s="189"/>
      <c r="W743" s="189"/>
      <c r="X743" s="189"/>
      <c r="Y743" s="189"/>
      <c r="Z743" s="189"/>
    </row>
    <row r="744" spans="1:26" ht="14.25" customHeight="1" x14ac:dyDescent="0.3">
      <c r="A744" s="189"/>
      <c r="B744" s="189"/>
      <c r="C744" s="189"/>
      <c r="D744" s="189"/>
      <c r="E744" s="189"/>
      <c r="F744" s="189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</row>
    <row r="745" spans="1:26" ht="14.25" customHeight="1" x14ac:dyDescent="0.3">
      <c r="A745" s="189"/>
      <c r="B745" s="189"/>
      <c r="C745" s="189"/>
      <c r="D745" s="189"/>
      <c r="E745" s="189"/>
      <c r="F745" s="189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</row>
    <row r="746" spans="1:26" ht="14.25" customHeight="1" x14ac:dyDescent="0.3">
      <c r="A746" s="189"/>
      <c r="B746" s="189"/>
      <c r="C746" s="189"/>
      <c r="D746" s="189"/>
      <c r="E746" s="189"/>
      <c r="F746" s="189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</row>
    <row r="747" spans="1:26" ht="14.25" customHeight="1" x14ac:dyDescent="0.3">
      <c r="A747" s="189"/>
      <c r="B747" s="189"/>
      <c r="C747" s="189"/>
      <c r="D747" s="189"/>
      <c r="E747" s="189"/>
      <c r="F747" s="189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</row>
    <row r="748" spans="1:26" ht="14.25" customHeight="1" x14ac:dyDescent="0.3">
      <c r="A748" s="189"/>
      <c r="B748" s="189"/>
      <c r="C748" s="189"/>
      <c r="D748" s="189"/>
      <c r="E748" s="189"/>
      <c r="F748" s="189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</row>
    <row r="749" spans="1:26" ht="14.25" customHeight="1" x14ac:dyDescent="0.3">
      <c r="A749" s="189"/>
      <c r="B749" s="189"/>
      <c r="C749" s="189"/>
      <c r="D749" s="189"/>
      <c r="E749" s="189"/>
      <c r="F749" s="189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</row>
    <row r="750" spans="1:26" ht="14.25" customHeight="1" x14ac:dyDescent="0.3">
      <c r="A750" s="189"/>
      <c r="B750" s="189"/>
      <c r="C750" s="189"/>
      <c r="D750" s="189"/>
      <c r="E750" s="189"/>
      <c r="F750" s="189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</row>
    <row r="751" spans="1:26" ht="14.25" customHeight="1" x14ac:dyDescent="0.3">
      <c r="A751" s="189"/>
      <c r="B751" s="189"/>
      <c r="C751" s="189"/>
      <c r="D751" s="189"/>
      <c r="E751" s="189"/>
      <c r="F751" s="189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</row>
    <row r="752" spans="1:26" ht="14.25" customHeight="1" x14ac:dyDescent="0.3">
      <c r="A752" s="189"/>
      <c r="B752" s="189"/>
      <c r="C752" s="189"/>
      <c r="D752" s="189"/>
      <c r="E752" s="189"/>
      <c r="F752" s="189"/>
      <c r="G752" s="189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</row>
    <row r="753" spans="1:26" ht="14.25" customHeight="1" x14ac:dyDescent="0.3">
      <c r="A753" s="189"/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  <c r="Z753" s="189"/>
    </row>
    <row r="754" spans="1:26" ht="14.25" customHeight="1" x14ac:dyDescent="0.3">
      <c r="A754" s="189"/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  <c r="Z754" s="189"/>
    </row>
    <row r="755" spans="1:26" ht="14.25" customHeight="1" x14ac:dyDescent="0.3">
      <c r="A755" s="189"/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</row>
    <row r="756" spans="1:26" ht="14.25" customHeight="1" x14ac:dyDescent="0.3">
      <c r="A756" s="189"/>
      <c r="B756" s="189"/>
      <c r="C756" s="189"/>
      <c r="D756" s="189"/>
      <c r="E756" s="189"/>
      <c r="F756" s="189"/>
      <c r="G756" s="189"/>
      <c r="H756" s="189"/>
      <c r="I756" s="189"/>
      <c r="J756" s="189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</row>
    <row r="757" spans="1:26" ht="14.25" customHeight="1" x14ac:dyDescent="0.3">
      <c r="A757" s="189"/>
      <c r="B757" s="189"/>
      <c r="C757" s="189"/>
      <c r="D757" s="189"/>
      <c r="E757" s="189"/>
      <c r="F757" s="189"/>
      <c r="G757" s="189"/>
      <c r="H757" s="189"/>
      <c r="I757" s="189"/>
      <c r="J757" s="189"/>
      <c r="K757" s="189"/>
      <c r="L757" s="189"/>
      <c r="M757" s="189"/>
      <c r="N757" s="189"/>
      <c r="O757" s="189"/>
      <c r="P757" s="189"/>
      <c r="Q757" s="189"/>
      <c r="R757" s="189"/>
      <c r="S757" s="189"/>
      <c r="T757" s="189"/>
      <c r="U757" s="189"/>
      <c r="V757" s="189"/>
      <c r="W757" s="189"/>
      <c r="X757" s="189"/>
      <c r="Y757" s="189"/>
      <c r="Z757" s="189"/>
    </row>
    <row r="758" spans="1:26" ht="14.25" customHeight="1" x14ac:dyDescent="0.3">
      <c r="A758" s="189"/>
      <c r="B758" s="189"/>
      <c r="C758" s="189"/>
      <c r="D758" s="189"/>
      <c r="E758" s="189"/>
      <c r="F758" s="189"/>
      <c r="G758" s="189"/>
      <c r="H758" s="189"/>
      <c r="I758" s="189"/>
      <c r="J758" s="189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</row>
    <row r="759" spans="1:26" ht="14.25" customHeight="1" x14ac:dyDescent="0.3">
      <c r="A759" s="189"/>
      <c r="B759" s="189"/>
      <c r="C759" s="189"/>
      <c r="D759" s="189"/>
      <c r="E759" s="189"/>
      <c r="F759" s="189"/>
      <c r="G759" s="189"/>
      <c r="H759" s="189"/>
      <c r="I759" s="189"/>
      <c r="J759" s="189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</row>
    <row r="760" spans="1:26" ht="14.25" customHeight="1" x14ac:dyDescent="0.3">
      <c r="A760" s="189"/>
      <c r="B760" s="189"/>
      <c r="C760" s="189"/>
      <c r="D760" s="189"/>
      <c r="E760" s="189"/>
      <c r="F760" s="189"/>
      <c r="G760" s="189"/>
      <c r="H760" s="189"/>
      <c r="I760" s="189"/>
      <c r="J760" s="189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</row>
    <row r="761" spans="1:26" ht="14.25" customHeight="1" x14ac:dyDescent="0.3">
      <c r="A761" s="189"/>
      <c r="B761" s="189"/>
      <c r="C761" s="189"/>
      <c r="D761" s="189"/>
      <c r="E761" s="189"/>
      <c r="F761" s="189"/>
      <c r="G761" s="189"/>
      <c r="H761" s="189"/>
      <c r="I761" s="189"/>
      <c r="J761" s="189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</row>
    <row r="762" spans="1:26" ht="14.25" customHeight="1" x14ac:dyDescent="0.3">
      <c r="A762" s="189"/>
      <c r="B762" s="189"/>
      <c r="C762" s="189"/>
      <c r="D762" s="189"/>
      <c r="E762" s="189"/>
      <c r="F762" s="189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</row>
    <row r="763" spans="1:26" ht="14.25" customHeight="1" x14ac:dyDescent="0.3">
      <c r="A763" s="189"/>
      <c r="B763" s="189"/>
      <c r="C763" s="189"/>
      <c r="D763" s="189"/>
      <c r="E763" s="189"/>
      <c r="F763" s="189"/>
      <c r="G763" s="189"/>
      <c r="H763" s="189"/>
      <c r="I763" s="189"/>
      <c r="J763" s="189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</row>
    <row r="764" spans="1:26" ht="14.25" customHeight="1" x14ac:dyDescent="0.3">
      <c r="A764" s="189"/>
      <c r="B764" s="189"/>
      <c r="C764" s="189"/>
      <c r="D764" s="189"/>
      <c r="E764" s="189"/>
      <c r="F764" s="189"/>
      <c r="G764" s="189"/>
      <c r="H764" s="189"/>
      <c r="I764" s="189"/>
      <c r="J764" s="189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</row>
    <row r="765" spans="1:26" ht="14.25" customHeight="1" x14ac:dyDescent="0.3">
      <c r="A765" s="189"/>
      <c r="B765" s="189"/>
      <c r="C765" s="189"/>
      <c r="D765" s="189"/>
      <c r="E765" s="189"/>
      <c r="F765" s="189"/>
      <c r="G765" s="189"/>
      <c r="H765" s="189"/>
      <c r="I765" s="189"/>
      <c r="J765" s="189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</row>
    <row r="766" spans="1:26" ht="14.25" customHeight="1" x14ac:dyDescent="0.3">
      <c r="A766" s="189"/>
      <c r="B766" s="189"/>
      <c r="C766" s="189"/>
      <c r="D766" s="189"/>
      <c r="E766" s="189"/>
      <c r="F766" s="189"/>
      <c r="G766" s="189"/>
      <c r="H766" s="189"/>
      <c r="I766" s="189"/>
      <c r="J766" s="189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</row>
    <row r="767" spans="1:26" ht="14.25" customHeight="1" x14ac:dyDescent="0.3">
      <c r="A767" s="189"/>
      <c r="B767" s="189"/>
      <c r="C767" s="189"/>
      <c r="D767" s="189"/>
      <c r="E767" s="189"/>
      <c r="F767" s="189"/>
      <c r="G767" s="189"/>
      <c r="H767" s="189"/>
      <c r="I767" s="189"/>
      <c r="J767" s="189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</row>
    <row r="768" spans="1:26" ht="14.25" customHeight="1" x14ac:dyDescent="0.3">
      <c r="A768" s="189"/>
      <c r="B768" s="189"/>
      <c r="C768" s="189"/>
      <c r="D768" s="189"/>
      <c r="E768" s="189"/>
      <c r="F768" s="189"/>
      <c r="G768" s="189"/>
      <c r="H768" s="189"/>
      <c r="I768" s="189"/>
      <c r="J768" s="189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</row>
    <row r="769" spans="1:26" ht="14.25" customHeight="1" x14ac:dyDescent="0.3">
      <c r="A769" s="189"/>
      <c r="B769" s="189"/>
      <c r="C769" s="189"/>
      <c r="D769" s="189"/>
      <c r="E769" s="189"/>
      <c r="F769" s="189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</row>
    <row r="770" spans="1:26" ht="14.25" customHeight="1" x14ac:dyDescent="0.3">
      <c r="A770" s="189"/>
      <c r="B770" s="189"/>
      <c r="C770" s="189"/>
      <c r="D770" s="189"/>
      <c r="E770" s="189"/>
      <c r="F770" s="189"/>
      <c r="G770" s="189"/>
      <c r="H770" s="189"/>
      <c r="I770" s="189"/>
      <c r="J770" s="189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  <c r="Z770" s="189"/>
    </row>
    <row r="771" spans="1:26" ht="14.25" customHeight="1" x14ac:dyDescent="0.3">
      <c r="A771" s="189"/>
      <c r="B771" s="189"/>
      <c r="C771" s="189"/>
      <c r="D771" s="189"/>
      <c r="E771" s="189"/>
      <c r="F771" s="189"/>
      <c r="G771" s="189"/>
      <c r="H771" s="189"/>
      <c r="I771" s="189"/>
      <c r="J771" s="189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  <c r="Z771" s="189"/>
    </row>
    <row r="772" spans="1:26" ht="14.25" customHeight="1" x14ac:dyDescent="0.3">
      <c r="A772" s="189"/>
      <c r="B772" s="189"/>
      <c r="C772" s="189"/>
      <c r="D772" s="189"/>
      <c r="E772" s="189"/>
      <c r="F772" s="189"/>
      <c r="G772" s="189"/>
      <c r="H772" s="189"/>
      <c r="I772" s="189"/>
      <c r="J772" s="189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  <c r="Z772" s="189"/>
    </row>
    <row r="773" spans="1:26" ht="14.25" customHeight="1" x14ac:dyDescent="0.3">
      <c r="A773" s="189"/>
      <c r="B773" s="189"/>
      <c r="C773" s="189"/>
      <c r="D773" s="189"/>
      <c r="E773" s="189"/>
      <c r="F773" s="189"/>
      <c r="G773" s="189"/>
      <c r="H773" s="189"/>
      <c r="I773" s="189"/>
      <c r="J773" s="189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</row>
    <row r="774" spans="1:26" ht="14.25" customHeight="1" x14ac:dyDescent="0.3">
      <c r="A774" s="189"/>
      <c r="B774" s="189"/>
      <c r="C774" s="189"/>
      <c r="D774" s="189"/>
      <c r="E774" s="189"/>
      <c r="F774" s="189"/>
      <c r="G774" s="189"/>
      <c r="H774" s="189"/>
      <c r="I774" s="189"/>
      <c r="J774" s="189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  <c r="Z774" s="189"/>
    </row>
    <row r="775" spans="1:26" ht="14.25" customHeight="1" x14ac:dyDescent="0.3">
      <c r="A775" s="189"/>
      <c r="B775" s="189"/>
      <c r="C775" s="189"/>
      <c r="D775" s="189"/>
      <c r="E775" s="189"/>
      <c r="F775" s="189"/>
      <c r="G775" s="189"/>
      <c r="H775" s="189"/>
      <c r="I775" s="189"/>
      <c r="J775" s="189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  <c r="W775" s="189"/>
      <c r="X775" s="189"/>
      <c r="Y775" s="189"/>
      <c r="Z775" s="189"/>
    </row>
    <row r="776" spans="1:26" ht="14.25" customHeight="1" x14ac:dyDescent="0.3">
      <c r="A776" s="189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  <c r="W776" s="189"/>
      <c r="X776" s="189"/>
      <c r="Y776" s="189"/>
      <c r="Z776" s="189"/>
    </row>
    <row r="777" spans="1:26" ht="14.25" customHeight="1" x14ac:dyDescent="0.3">
      <c r="A777" s="189"/>
      <c r="B777" s="189"/>
      <c r="C777" s="189"/>
      <c r="D777" s="189"/>
      <c r="E777" s="189"/>
      <c r="F777" s="189"/>
      <c r="G777" s="189"/>
      <c r="H777" s="189"/>
      <c r="I777" s="189"/>
      <c r="J777" s="189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  <c r="W777" s="189"/>
      <c r="X777" s="189"/>
      <c r="Y777" s="189"/>
      <c r="Z777" s="189"/>
    </row>
    <row r="778" spans="1:26" ht="14.25" customHeight="1" x14ac:dyDescent="0.3">
      <c r="A778" s="189"/>
      <c r="B778" s="189"/>
      <c r="C778" s="189"/>
      <c r="D778" s="189"/>
      <c r="E778" s="189"/>
      <c r="F778" s="189"/>
      <c r="G778" s="189"/>
      <c r="H778" s="189"/>
      <c r="I778" s="189"/>
      <c r="J778" s="189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  <c r="W778" s="189"/>
      <c r="X778" s="189"/>
      <c r="Y778" s="189"/>
      <c r="Z778" s="189"/>
    </row>
    <row r="779" spans="1:26" ht="14.25" customHeight="1" x14ac:dyDescent="0.3">
      <c r="A779" s="189"/>
      <c r="B779" s="189"/>
      <c r="C779" s="189"/>
      <c r="D779" s="189"/>
      <c r="E779" s="189"/>
      <c r="F779" s="189"/>
      <c r="G779" s="189"/>
      <c r="H779" s="189"/>
      <c r="I779" s="189"/>
      <c r="J779" s="189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89"/>
      <c r="Z779" s="189"/>
    </row>
    <row r="780" spans="1:26" ht="14.25" customHeight="1" x14ac:dyDescent="0.3">
      <c r="A780" s="189"/>
      <c r="B780" s="189"/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</row>
    <row r="781" spans="1:26" ht="14.25" customHeight="1" x14ac:dyDescent="0.3">
      <c r="A781" s="189"/>
      <c r="B781" s="189"/>
      <c r="C781" s="189"/>
      <c r="D781" s="189"/>
      <c r="E781" s="189"/>
      <c r="F781" s="189"/>
      <c r="G781" s="189"/>
      <c r="H781" s="189"/>
      <c r="I781" s="189"/>
      <c r="J781" s="189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</row>
    <row r="782" spans="1:26" ht="14.25" customHeight="1" x14ac:dyDescent="0.3">
      <c r="A782" s="189"/>
      <c r="B782" s="189"/>
      <c r="C782" s="189"/>
      <c r="D782" s="189"/>
      <c r="E782" s="189"/>
      <c r="F782" s="189"/>
      <c r="G782" s="189"/>
      <c r="H782" s="189"/>
      <c r="I782" s="189"/>
      <c r="J782" s="189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</row>
    <row r="783" spans="1:26" ht="14.25" customHeight="1" x14ac:dyDescent="0.3">
      <c r="A783" s="189"/>
      <c r="B783" s="189"/>
      <c r="C783" s="189"/>
      <c r="D783" s="189"/>
      <c r="E783" s="189"/>
      <c r="F783" s="189"/>
      <c r="G783" s="189"/>
      <c r="H783" s="189"/>
      <c r="I783" s="189"/>
      <c r="J783" s="189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</row>
    <row r="784" spans="1:26" ht="14.25" customHeight="1" x14ac:dyDescent="0.3">
      <c r="A784" s="189"/>
      <c r="B784" s="189"/>
      <c r="C784" s="189"/>
      <c r="D784" s="189"/>
      <c r="E784" s="189"/>
      <c r="F784" s="189"/>
      <c r="G784" s="189"/>
      <c r="H784" s="189"/>
      <c r="I784" s="189"/>
      <c r="J784" s="189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</row>
    <row r="785" spans="1:26" ht="14.25" customHeight="1" x14ac:dyDescent="0.3">
      <c r="A785" s="189"/>
      <c r="B785" s="189"/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</row>
    <row r="786" spans="1:26" ht="14.25" customHeight="1" x14ac:dyDescent="0.3">
      <c r="A786" s="189"/>
      <c r="B786" s="189"/>
      <c r="C786" s="189"/>
      <c r="D786" s="189"/>
      <c r="E786" s="189"/>
      <c r="F786" s="189"/>
      <c r="G786" s="189"/>
      <c r="H786" s="189"/>
      <c r="I786" s="189"/>
      <c r="J786" s="189"/>
      <c r="K786" s="189"/>
      <c r="L786" s="189"/>
      <c r="M786" s="189"/>
      <c r="N786" s="189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  <c r="Z786" s="189"/>
    </row>
    <row r="787" spans="1:26" ht="14.25" customHeight="1" x14ac:dyDescent="0.3">
      <c r="A787" s="189"/>
      <c r="B787" s="189"/>
      <c r="C787" s="189"/>
      <c r="D787" s="189"/>
      <c r="E787" s="189"/>
      <c r="F787" s="189"/>
      <c r="G787" s="189"/>
      <c r="H787" s="189"/>
      <c r="I787" s="189"/>
      <c r="J787" s="189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</row>
    <row r="788" spans="1:26" ht="14.25" customHeight="1" x14ac:dyDescent="0.3">
      <c r="A788" s="189"/>
      <c r="B788" s="189"/>
      <c r="C788" s="189"/>
      <c r="D788" s="189"/>
      <c r="E788" s="189"/>
      <c r="F788" s="189"/>
      <c r="G788" s="189"/>
      <c r="H788" s="189"/>
      <c r="I788" s="189"/>
      <c r="J788" s="189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</row>
    <row r="789" spans="1:26" ht="14.25" customHeight="1" x14ac:dyDescent="0.3">
      <c r="A789" s="189"/>
      <c r="B789" s="189"/>
      <c r="C789" s="189"/>
      <c r="D789" s="189"/>
      <c r="E789" s="189"/>
      <c r="F789" s="189"/>
      <c r="G789" s="189"/>
      <c r="H789" s="189"/>
      <c r="I789" s="189"/>
      <c r="J789" s="189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  <c r="Z789" s="189"/>
    </row>
    <row r="790" spans="1:26" ht="14.25" customHeight="1" x14ac:dyDescent="0.3">
      <c r="A790" s="189"/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  <c r="Z790" s="189"/>
    </row>
    <row r="791" spans="1:26" ht="14.25" customHeight="1" x14ac:dyDescent="0.3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  <c r="P791" s="189"/>
      <c r="Q791" s="189"/>
      <c r="R791" s="189"/>
      <c r="S791" s="189"/>
      <c r="T791" s="189"/>
      <c r="U791" s="189"/>
      <c r="V791" s="189"/>
      <c r="W791" s="189"/>
      <c r="X791" s="189"/>
      <c r="Y791" s="189"/>
      <c r="Z791" s="189"/>
    </row>
    <row r="792" spans="1:26" ht="14.25" customHeight="1" x14ac:dyDescent="0.3">
      <c r="A792" s="189"/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</row>
    <row r="793" spans="1:26" ht="14.25" customHeight="1" x14ac:dyDescent="0.3">
      <c r="A793" s="189"/>
      <c r="B793" s="189"/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</row>
    <row r="794" spans="1:26" ht="14.25" customHeight="1" x14ac:dyDescent="0.3">
      <c r="A794" s="189"/>
      <c r="B794" s="189"/>
      <c r="C794" s="189"/>
      <c r="D794" s="189"/>
      <c r="E794" s="189"/>
      <c r="F794" s="189"/>
      <c r="G794" s="189"/>
      <c r="H794" s="189"/>
      <c r="I794" s="189"/>
      <c r="J794" s="189"/>
      <c r="K794" s="189"/>
      <c r="L794" s="189"/>
      <c r="M794" s="189"/>
      <c r="N794" s="189"/>
      <c r="O794" s="189"/>
      <c r="P794" s="189"/>
      <c r="Q794" s="189"/>
      <c r="R794" s="189"/>
      <c r="S794" s="189"/>
      <c r="T794" s="189"/>
      <c r="U794" s="189"/>
      <c r="V794" s="189"/>
      <c r="W794" s="189"/>
      <c r="X794" s="189"/>
      <c r="Y794" s="189"/>
      <c r="Z794" s="189"/>
    </row>
    <row r="795" spans="1:26" ht="14.25" customHeight="1" x14ac:dyDescent="0.3">
      <c r="A795" s="189"/>
      <c r="B795" s="189"/>
      <c r="C795" s="189"/>
      <c r="D795" s="189"/>
      <c r="E795" s="189"/>
      <c r="F795" s="189"/>
      <c r="G795" s="189"/>
      <c r="H795" s="189"/>
      <c r="I795" s="189"/>
      <c r="J795" s="189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</row>
    <row r="796" spans="1:26" ht="14.25" customHeight="1" x14ac:dyDescent="0.3">
      <c r="A796" s="189"/>
      <c r="B796" s="189"/>
      <c r="C796" s="189"/>
      <c r="D796" s="189"/>
      <c r="E796" s="189"/>
      <c r="F796" s="189"/>
      <c r="G796" s="189"/>
      <c r="H796" s="189"/>
      <c r="I796" s="189"/>
      <c r="J796" s="189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</row>
    <row r="797" spans="1:26" ht="14.25" customHeight="1" x14ac:dyDescent="0.3">
      <c r="A797" s="189"/>
      <c r="B797" s="189"/>
      <c r="C797" s="189"/>
      <c r="D797" s="189"/>
      <c r="E797" s="189"/>
      <c r="F797" s="189"/>
      <c r="G797" s="189"/>
      <c r="H797" s="189"/>
      <c r="I797" s="189"/>
      <c r="J797" s="189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</row>
    <row r="798" spans="1:26" ht="14.25" customHeight="1" x14ac:dyDescent="0.3">
      <c r="A798" s="189"/>
      <c r="B798" s="189"/>
      <c r="C798" s="189"/>
      <c r="D798" s="189"/>
      <c r="E798" s="189"/>
      <c r="F798" s="189"/>
      <c r="G798" s="189"/>
      <c r="H798" s="189"/>
      <c r="I798" s="189"/>
      <c r="J798" s="189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</row>
    <row r="799" spans="1:26" ht="14.25" customHeight="1" x14ac:dyDescent="0.3">
      <c r="A799" s="189"/>
      <c r="B799" s="189"/>
      <c r="C799" s="189"/>
      <c r="D799" s="189"/>
      <c r="E799" s="189"/>
      <c r="F799" s="189"/>
      <c r="G799" s="189"/>
      <c r="H799" s="189"/>
      <c r="I799" s="189"/>
      <c r="J799" s="189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</row>
    <row r="800" spans="1:26" ht="14.25" customHeight="1" x14ac:dyDescent="0.3">
      <c r="A800" s="189"/>
      <c r="B800" s="189"/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</row>
    <row r="801" spans="1:26" ht="14.25" customHeight="1" x14ac:dyDescent="0.3">
      <c r="A801" s="189"/>
      <c r="B801" s="189"/>
      <c r="C801" s="189"/>
      <c r="D801" s="189"/>
      <c r="E801" s="189"/>
      <c r="F801" s="189"/>
      <c r="G801" s="189"/>
      <c r="H801" s="189"/>
      <c r="I801" s="189"/>
      <c r="J801" s="189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</row>
    <row r="802" spans="1:26" ht="14.25" customHeight="1" x14ac:dyDescent="0.3">
      <c r="A802" s="189"/>
      <c r="B802" s="189"/>
      <c r="C802" s="189"/>
      <c r="D802" s="189"/>
      <c r="E802" s="189"/>
      <c r="F802" s="189"/>
      <c r="G802" s="189"/>
      <c r="H802" s="189"/>
      <c r="I802" s="189"/>
      <c r="J802" s="189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</row>
    <row r="803" spans="1:26" ht="14.25" customHeight="1" x14ac:dyDescent="0.3">
      <c r="A803" s="189"/>
      <c r="B803" s="189"/>
      <c r="C803" s="189"/>
      <c r="D803" s="189"/>
      <c r="E803" s="189"/>
      <c r="F803" s="189"/>
      <c r="G803" s="189"/>
      <c r="H803" s="189"/>
      <c r="I803" s="189"/>
      <c r="J803" s="189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</row>
    <row r="804" spans="1:26" ht="14.25" customHeight="1" x14ac:dyDescent="0.3">
      <c r="A804" s="189"/>
      <c r="B804" s="189"/>
      <c r="C804" s="189"/>
      <c r="D804" s="189"/>
      <c r="E804" s="189"/>
      <c r="F804" s="189"/>
      <c r="G804" s="189"/>
      <c r="H804" s="189"/>
      <c r="I804" s="189"/>
      <c r="J804" s="189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</row>
    <row r="805" spans="1:26" ht="14.25" customHeight="1" x14ac:dyDescent="0.3">
      <c r="A805" s="189"/>
      <c r="B805" s="189"/>
      <c r="C805" s="189"/>
      <c r="D805" s="189"/>
      <c r="E805" s="189"/>
      <c r="F805" s="189"/>
      <c r="G805" s="189"/>
      <c r="H805" s="189"/>
      <c r="I805" s="189"/>
      <c r="J805" s="189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</row>
    <row r="806" spans="1:26" ht="14.25" customHeight="1" x14ac:dyDescent="0.3">
      <c r="A806" s="189"/>
      <c r="B806" s="189"/>
      <c r="C806" s="189"/>
      <c r="D806" s="189"/>
      <c r="E806" s="189"/>
      <c r="F806" s="189"/>
      <c r="G806" s="189"/>
      <c r="H806" s="189"/>
      <c r="I806" s="189"/>
      <c r="J806" s="189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</row>
    <row r="807" spans="1:26" ht="14.25" customHeight="1" x14ac:dyDescent="0.3">
      <c r="A807" s="189"/>
      <c r="B807" s="189"/>
      <c r="C807" s="189"/>
      <c r="D807" s="189"/>
      <c r="E807" s="189"/>
      <c r="F807" s="189"/>
      <c r="G807" s="189"/>
      <c r="H807" s="189"/>
      <c r="I807" s="189"/>
      <c r="J807" s="189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</row>
    <row r="808" spans="1:26" ht="14.25" customHeight="1" x14ac:dyDescent="0.3">
      <c r="A808" s="189"/>
      <c r="B808" s="189"/>
      <c r="C808" s="189"/>
      <c r="D808" s="189"/>
      <c r="E808" s="189"/>
      <c r="F808" s="189"/>
      <c r="G808" s="189"/>
      <c r="H808" s="189"/>
      <c r="I808" s="189"/>
      <c r="J808" s="189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</row>
    <row r="809" spans="1:26" ht="14.25" customHeight="1" x14ac:dyDescent="0.3">
      <c r="A809" s="189"/>
      <c r="B809" s="189"/>
      <c r="C809" s="189"/>
      <c r="D809" s="189"/>
      <c r="E809" s="189"/>
      <c r="F809" s="189"/>
      <c r="G809" s="189"/>
      <c r="H809" s="189"/>
      <c r="I809" s="189"/>
      <c r="J809" s="189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</row>
    <row r="810" spans="1:26" ht="14.25" customHeight="1" x14ac:dyDescent="0.3">
      <c r="A810" s="189"/>
      <c r="B810" s="189"/>
      <c r="C810" s="189"/>
      <c r="D810" s="189"/>
      <c r="E810" s="189"/>
      <c r="F810" s="189"/>
      <c r="G810" s="189"/>
      <c r="H810" s="189"/>
      <c r="I810" s="189"/>
      <c r="J810" s="189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</row>
    <row r="811" spans="1:26" ht="14.25" customHeight="1" x14ac:dyDescent="0.3">
      <c r="A811" s="189"/>
      <c r="B811" s="189"/>
      <c r="C811" s="189"/>
      <c r="D811" s="189"/>
      <c r="E811" s="189"/>
      <c r="F811" s="189"/>
      <c r="G811" s="189"/>
      <c r="H811" s="189"/>
      <c r="I811" s="189"/>
      <c r="J811" s="189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</row>
    <row r="812" spans="1:26" ht="14.25" customHeight="1" x14ac:dyDescent="0.3">
      <c r="A812" s="189"/>
      <c r="B812" s="189"/>
      <c r="C812" s="189"/>
      <c r="D812" s="189"/>
      <c r="E812" s="189"/>
      <c r="F812" s="189"/>
      <c r="G812" s="189"/>
      <c r="H812" s="189"/>
      <c r="I812" s="189"/>
      <c r="J812" s="189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</row>
    <row r="813" spans="1:26" ht="14.25" customHeight="1" x14ac:dyDescent="0.3">
      <c r="A813" s="189"/>
      <c r="B813" s="189"/>
      <c r="C813" s="189"/>
      <c r="D813" s="189"/>
      <c r="E813" s="189"/>
      <c r="F813" s="189"/>
      <c r="G813" s="189"/>
      <c r="H813" s="189"/>
      <c r="I813" s="189"/>
      <c r="J813" s="189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</row>
    <row r="814" spans="1:26" ht="14.25" customHeight="1" x14ac:dyDescent="0.3">
      <c r="A814" s="189"/>
      <c r="B814" s="189"/>
      <c r="C814" s="189"/>
      <c r="D814" s="189"/>
      <c r="E814" s="189"/>
      <c r="F814" s="189"/>
      <c r="G814" s="189"/>
      <c r="H814" s="189"/>
      <c r="I814" s="189"/>
      <c r="J814" s="189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</row>
    <row r="815" spans="1:26" ht="14.25" customHeight="1" x14ac:dyDescent="0.3">
      <c r="A815" s="189"/>
      <c r="B815" s="189"/>
      <c r="C815" s="189"/>
      <c r="D815" s="189"/>
      <c r="E815" s="189"/>
      <c r="F815" s="189"/>
      <c r="G815" s="189"/>
      <c r="H815" s="189"/>
      <c r="I815" s="189"/>
      <c r="J815" s="189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</row>
    <row r="816" spans="1:26" ht="14.25" customHeight="1" x14ac:dyDescent="0.3">
      <c r="A816" s="189"/>
      <c r="B816" s="189"/>
      <c r="C816" s="189"/>
      <c r="D816" s="189"/>
      <c r="E816" s="189"/>
      <c r="F816" s="189"/>
      <c r="G816" s="189"/>
      <c r="H816" s="189"/>
      <c r="I816" s="189"/>
      <c r="J816" s="189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</row>
    <row r="817" spans="1:26" ht="14.25" customHeight="1" x14ac:dyDescent="0.3">
      <c r="A817" s="189"/>
      <c r="B817" s="189"/>
      <c r="C817" s="189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</row>
    <row r="818" spans="1:26" ht="14.25" customHeight="1" x14ac:dyDescent="0.3">
      <c r="A818" s="189"/>
      <c r="B818" s="189"/>
      <c r="C818" s="189"/>
      <c r="D818" s="189"/>
      <c r="E818" s="189"/>
      <c r="F818" s="189"/>
      <c r="G818" s="189"/>
      <c r="H818" s="189"/>
      <c r="I818" s="189"/>
      <c r="J818" s="189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</row>
    <row r="819" spans="1:26" ht="14.25" customHeight="1" x14ac:dyDescent="0.3">
      <c r="A819" s="189"/>
      <c r="B819" s="189"/>
      <c r="C819" s="189"/>
      <c r="D819" s="189"/>
      <c r="E819" s="189"/>
      <c r="F819" s="189"/>
      <c r="G819" s="189"/>
      <c r="H819" s="189"/>
      <c r="I819" s="189"/>
      <c r="J819" s="189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</row>
    <row r="820" spans="1:26" ht="14.25" customHeight="1" x14ac:dyDescent="0.3">
      <c r="A820" s="189"/>
      <c r="B820" s="189"/>
      <c r="C820" s="189"/>
      <c r="D820" s="189"/>
      <c r="E820" s="189"/>
      <c r="F820" s="189"/>
      <c r="G820" s="189"/>
      <c r="H820" s="189"/>
      <c r="I820" s="189"/>
      <c r="J820" s="189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</row>
    <row r="821" spans="1:26" ht="14.25" customHeight="1" x14ac:dyDescent="0.3">
      <c r="A821" s="189"/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</row>
    <row r="822" spans="1:26" ht="14.25" customHeight="1" x14ac:dyDescent="0.3">
      <c r="A822" s="189"/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  <c r="R822" s="189"/>
      <c r="S822" s="189"/>
      <c r="T822" s="189"/>
      <c r="U822" s="189"/>
      <c r="V822" s="189"/>
      <c r="W822" s="189"/>
      <c r="X822" s="189"/>
      <c r="Y822" s="189"/>
      <c r="Z822" s="189"/>
    </row>
    <row r="823" spans="1:26" ht="14.25" customHeight="1" x14ac:dyDescent="0.3">
      <c r="A823" s="189"/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</row>
    <row r="824" spans="1:26" ht="14.25" customHeight="1" x14ac:dyDescent="0.3">
      <c r="A824" s="189"/>
      <c r="B824" s="189"/>
      <c r="C824" s="189"/>
      <c r="D824" s="189"/>
      <c r="E824" s="189"/>
      <c r="F824" s="189"/>
      <c r="G824" s="189"/>
      <c r="H824" s="189"/>
      <c r="I824" s="189"/>
      <c r="J824" s="189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</row>
    <row r="825" spans="1:26" ht="14.25" customHeight="1" x14ac:dyDescent="0.3">
      <c r="A825" s="189"/>
      <c r="B825" s="189"/>
      <c r="C825" s="189"/>
      <c r="D825" s="189"/>
      <c r="E825" s="189"/>
      <c r="F825" s="189"/>
      <c r="G825" s="189"/>
      <c r="H825" s="189"/>
      <c r="I825" s="189"/>
      <c r="J825" s="189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  <c r="Z825" s="189"/>
    </row>
    <row r="826" spans="1:26" ht="14.25" customHeight="1" x14ac:dyDescent="0.3">
      <c r="A826" s="189"/>
      <c r="B826" s="189"/>
      <c r="C826" s="189"/>
      <c r="D826" s="189"/>
      <c r="E826" s="189"/>
      <c r="F826" s="189"/>
      <c r="G826" s="189"/>
      <c r="H826" s="189"/>
      <c r="I826" s="189"/>
      <c r="J826" s="189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</row>
    <row r="827" spans="1:26" ht="14.25" customHeight="1" x14ac:dyDescent="0.3">
      <c r="A827" s="189"/>
      <c r="B827" s="189"/>
      <c r="C827" s="189"/>
      <c r="D827" s="189"/>
      <c r="E827" s="189"/>
      <c r="F827" s="189"/>
      <c r="G827" s="189"/>
      <c r="H827" s="189"/>
      <c r="I827" s="189"/>
      <c r="J827" s="189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  <c r="Z827" s="189"/>
    </row>
    <row r="828" spans="1:26" ht="14.25" customHeight="1" x14ac:dyDescent="0.3">
      <c r="A828" s="189"/>
      <c r="B828" s="189"/>
      <c r="C828" s="189"/>
      <c r="D828" s="189"/>
      <c r="E828" s="189"/>
      <c r="F828" s="189"/>
      <c r="G828" s="189"/>
      <c r="H828" s="189"/>
      <c r="I828" s="189"/>
      <c r="J828" s="189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  <c r="Z828" s="189"/>
    </row>
    <row r="829" spans="1:26" ht="14.25" customHeight="1" x14ac:dyDescent="0.3">
      <c r="A829" s="189"/>
      <c r="B829" s="189"/>
      <c r="C829" s="189"/>
      <c r="D829" s="189"/>
      <c r="E829" s="189"/>
      <c r="F829" s="189"/>
      <c r="G829" s="189"/>
      <c r="H829" s="189"/>
      <c r="I829" s="189"/>
      <c r="J829" s="189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</row>
    <row r="830" spans="1:26" ht="14.25" customHeight="1" x14ac:dyDescent="0.3">
      <c r="A830" s="189"/>
      <c r="B830" s="189"/>
      <c r="C830" s="189"/>
      <c r="D830" s="189"/>
      <c r="E830" s="189"/>
      <c r="F830" s="189"/>
      <c r="G830" s="189"/>
      <c r="H830" s="189"/>
      <c r="I830" s="189"/>
      <c r="J830" s="189"/>
      <c r="K830" s="189"/>
      <c r="L830" s="189"/>
      <c r="M830" s="189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89"/>
      <c r="Z830" s="189"/>
    </row>
    <row r="831" spans="1:26" ht="14.25" customHeight="1" x14ac:dyDescent="0.3">
      <c r="A831" s="189"/>
      <c r="B831" s="189"/>
      <c r="C831" s="189"/>
      <c r="D831" s="189"/>
      <c r="E831" s="189"/>
      <c r="F831" s="189"/>
      <c r="G831" s="189"/>
      <c r="H831" s="189"/>
      <c r="I831" s="189"/>
      <c r="J831" s="189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</row>
    <row r="832" spans="1:26" ht="14.25" customHeight="1" x14ac:dyDescent="0.3">
      <c r="A832" s="189"/>
      <c r="B832" s="189"/>
      <c r="C832" s="189"/>
      <c r="D832" s="189"/>
      <c r="E832" s="189"/>
      <c r="F832" s="189"/>
      <c r="G832" s="189"/>
      <c r="H832" s="189"/>
      <c r="I832" s="189"/>
      <c r="J832" s="189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</row>
    <row r="833" spans="1:26" ht="14.25" customHeight="1" x14ac:dyDescent="0.3">
      <c r="A833" s="189"/>
      <c r="B833" s="189"/>
      <c r="C833" s="189"/>
      <c r="D833" s="189"/>
      <c r="E833" s="189"/>
      <c r="F833" s="189"/>
      <c r="G833" s="189"/>
      <c r="H833" s="189"/>
      <c r="I833" s="189"/>
      <c r="J833" s="189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</row>
    <row r="834" spans="1:26" ht="14.25" customHeight="1" x14ac:dyDescent="0.3">
      <c r="A834" s="189"/>
      <c r="B834" s="189"/>
      <c r="C834" s="189"/>
      <c r="D834" s="189"/>
      <c r="E834" s="189"/>
      <c r="F834" s="189"/>
      <c r="G834" s="189"/>
      <c r="H834" s="189"/>
      <c r="I834" s="189"/>
      <c r="J834" s="189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</row>
    <row r="835" spans="1:26" ht="14.25" customHeight="1" x14ac:dyDescent="0.3">
      <c r="A835" s="189"/>
      <c r="B835" s="189"/>
      <c r="C835" s="189"/>
      <c r="D835" s="189"/>
      <c r="E835" s="189"/>
      <c r="F835" s="189"/>
      <c r="G835" s="189"/>
      <c r="H835" s="189"/>
      <c r="I835" s="189"/>
      <c r="J835" s="189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</row>
    <row r="836" spans="1:26" ht="14.25" customHeight="1" x14ac:dyDescent="0.3">
      <c r="A836" s="189"/>
      <c r="B836" s="189"/>
      <c r="C836" s="189"/>
      <c r="D836" s="189"/>
      <c r="E836" s="189"/>
      <c r="F836" s="189"/>
      <c r="G836" s="189"/>
      <c r="H836" s="189"/>
      <c r="I836" s="189"/>
      <c r="J836" s="189"/>
      <c r="K836" s="189"/>
      <c r="L836" s="189"/>
      <c r="M836" s="189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</row>
    <row r="837" spans="1:26" ht="14.25" customHeight="1" x14ac:dyDescent="0.3">
      <c r="A837" s="189"/>
      <c r="B837" s="189"/>
      <c r="C837" s="189"/>
      <c r="D837" s="189"/>
      <c r="E837" s="189"/>
      <c r="F837" s="189"/>
      <c r="G837" s="189"/>
      <c r="H837" s="189"/>
      <c r="I837" s="189"/>
      <c r="J837" s="189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</row>
    <row r="838" spans="1:26" ht="14.25" customHeight="1" x14ac:dyDescent="0.3">
      <c r="A838" s="189"/>
      <c r="B838" s="189"/>
      <c r="C838" s="189"/>
      <c r="D838" s="189"/>
      <c r="E838" s="189"/>
      <c r="F838" s="189"/>
      <c r="G838" s="189"/>
      <c r="H838" s="189"/>
      <c r="I838" s="189"/>
      <c r="J838" s="189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</row>
    <row r="839" spans="1:26" ht="14.25" customHeight="1" x14ac:dyDescent="0.3">
      <c r="A839" s="189"/>
      <c r="B839" s="189"/>
      <c r="C839" s="189"/>
      <c r="D839" s="189"/>
      <c r="E839" s="189"/>
      <c r="F839" s="189"/>
      <c r="G839" s="189"/>
      <c r="H839" s="189"/>
      <c r="I839" s="189"/>
      <c r="J839" s="189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</row>
    <row r="840" spans="1:26" ht="14.25" customHeight="1" x14ac:dyDescent="0.3">
      <c r="A840" s="189"/>
      <c r="B840" s="189"/>
      <c r="C840" s="189"/>
      <c r="D840" s="189"/>
      <c r="E840" s="189"/>
      <c r="F840" s="189"/>
      <c r="G840" s="189"/>
      <c r="H840" s="189"/>
      <c r="I840" s="189"/>
      <c r="J840" s="189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</row>
    <row r="841" spans="1:26" ht="14.25" customHeight="1" x14ac:dyDescent="0.3">
      <c r="A841" s="189"/>
      <c r="B841" s="189"/>
      <c r="C841" s="189"/>
      <c r="D841" s="189"/>
      <c r="E841" s="189"/>
      <c r="F841" s="189"/>
      <c r="G841" s="189"/>
      <c r="H841" s="189"/>
      <c r="I841" s="189"/>
      <c r="J841" s="189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</row>
    <row r="842" spans="1:26" ht="14.25" customHeight="1" x14ac:dyDescent="0.3">
      <c r="A842" s="189"/>
      <c r="B842" s="189"/>
      <c r="C842" s="189"/>
      <c r="D842" s="189"/>
      <c r="E842" s="189"/>
      <c r="F842" s="189"/>
      <c r="G842" s="189"/>
      <c r="H842" s="189"/>
      <c r="I842" s="189"/>
      <c r="J842" s="189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  <c r="Z842" s="189"/>
    </row>
    <row r="843" spans="1:26" ht="14.25" customHeight="1" x14ac:dyDescent="0.3">
      <c r="A843" s="189"/>
      <c r="B843" s="189"/>
      <c r="C843" s="189"/>
      <c r="D843" s="189"/>
      <c r="E843" s="189"/>
      <c r="F843" s="189"/>
      <c r="G843" s="189"/>
      <c r="H843" s="189"/>
      <c r="I843" s="189"/>
      <c r="J843" s="189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</row>
    <row r="844" spans="1:26" ht="14.25" customHeight="1" x14ac:dyDescent="0.3">
      <c r="A844" s="189"/>
      <c r="B844" s="189"/>
      <c r="C844" s="189"/>
      <c r="D844" s="189"/>
      <c r="E844" s="189"/>
      <c r="F844" s="189"/>
      <c r="G844" s="189"/>
      <c r="H844" s="189"/>
      <c r="I844" s="189"/>
      <c r="J844" s="189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  <c r="Z844" s="189"/>
    </row>
    <row r="845" spans="1:26" ht="14.25" customHeight="1" x14ac:dyDescent="0.3">
      <c r="A845" s="189"/>
      <c r="B845" s="189"/>
      <c r="C845" s="189"/>
      <c r="D845" s="189"/>
      <c r="E845" s="189"/>
      <c r="F845" s="189"/>
      <c r="G845" s="189"/>
      <c r="H845" s="189"/>
      <c r="I845" s="189"/>
      <c r="J845" s="189"/>
      <c r="K845" s="189"/>
      <c r="L845" s="189"/>
      <c r="M845" s="189"/>
      <c r="N845" s="189"/>
      <c r="O845" s="189"/>
      <c r="P845" s="189"/>
      <c r="Q845" s="189"/>
      <c r="R845" s="189"/>
      <c r="S845" s="189"/>
      <c r="T845" s="189"/>
      <c r="U845" s="189"/>
      <c r="V845" s="189"/>
      <c r="W845" s="189"/>
      <c r="X845" s="189"/>
      <c r="Y845" s="189"/>
      <c r="Z845" s="189"/>
    </row>
    <row r="846" spans="1:26" ht="14.25" customHeight="1" x14ac:dyDescent="0.3">
      <c r="A846" s="189"/>
      <c r="B846" s="189"/>
      <c r="C846" s="189"/>
      <c r="D846" s="189"/>
      <c r="E846" s="189"/>
      <c r="F846" s="189"/>
      <c r="G846" s="189"/>
      <c r="H846" s="189"/>
      <c r="I846" s="189"/>
      <c r="J846" s="189"/>
      <c r="K846" s="189"/>
      <c r="L846" s="189"/>
      <c r="M846" s="189"/>
      <c r="N846" s="189"/>
      <c r="O846" s="189"/>
      <c r="P846" s="189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</row>
    <row r="847" spans="1:26" ht="14.25" customHeight="1" x14ac:dyDescent="0.3">
      <c r="A847" s="189"/>
      <c r="B847" s="189"/>
      <c r="C847" s="189"/>
      <c r="D847" s="189"/>
      <c r="E847" s="189"/>
      <c r="F847" s="189"/>
      <c r="G847" s="189"/>
      <c r="H847" s="189"/>
      <c r="I847" s="189"/>
      <c r="J847" s="189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  <c r="Z847" s="189"/>
    </row>
    <row r="848" spans="1:26" ht="14.25" customHeight="1" x14ac:dyDescent="0.3">
      <c r="A848" s="189"/>
      <c r="B848" s="189"/>
      <c r="C848" s="189"/>
      <c r="D848" s="189"/>
      <c r="E848" s="189"/>
      <c r="F848" s="189"/>
      <c r="G848" s="189"/>
      <c r="H848" s="189"/>
      <c r="I848" s="189"/>
      <c r="J848" s="189"/>
      <c r="K848" s="189"/>
      <c r="L848" s="189"/>
      <c r="M848" s="189"/>
      <c r="N848" s="189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</row>
    <row r="849" spans="1:26" ht="14.25" customHeight="1" x14ac:dyDescent="0.3">
      <c r="A849" s="189"/>
      <c r="B849" s="189"/>
      <c r="C849" s="189"/>
      <c r="D849" s="189"/>
      <c r="E849" s="189"/>
      <c r="F849" s="189"/>
      <c r="G849" s="189"/>
      <c r="H849" s="189"/>
      <c r="I849" s="189"/>
      <c r="J849" s="189"/>
      <c r="K849" s="189"/>
      <c r="L849" s="189"/>
      <c r="M849" s="189"/>
      <c r="N849" s="189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</row>
    <row r="850" spans="1:26" ht="14.25" customHeight="1" x14ac:dyDescent="0.3">
      <c r="A850" s="189"/>
      <c r="B850" s="189"/>
      <c r="C850" s="189"/>
      <c r="D850" s="189"/>
      <c r="E850" s="189"/>
      <c r="F850" s="189"/>
      <c r="G850" s="189"/>
      <c r="H850" s="189"/>
      <c r="I850" s="189"/>
      <c r="J850" s="189"/>
      <c r="K850" s="189"/>
      <c r="L850" s="189"/>
      <c r="M850" s="189"/>
      <c r="N850" s="189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</row>
    <row r="851" spans="1:26" ht="14.25" customHeight="1" x14ac:dyDescent="0.3">
      <c r="A851" s="189"/>
      <c r="B851" s="189"/>
      <c r="C851" s="189"/>
      <c r="D851" s="189"/>
      <c r="E851" s="189"/>
      <c r="F851" s="189"/>
      <c r="G851" s="189"/>
      <c r="H851" s="189"/>
      <c r="I851" s="189"/>
      <c r="J851" s="189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</row>
    <row r="852" spans="1:26" ht="14.25" customHeight="1" x14ac:dyDescent="0.3">
      <c r="A852" s="189"/>
      <c r="B852" s="189"/>
      <c r="C852" s="189"/>
      <c r="D852" s="189"/>
      <c r="E852" s="189"/>
      <c r="F852" s="189"/>
      <c r="G852" s="189"/>
      <c r="H852" s="189"/>
      <c r="I852" s="189"/>
      <c r="J852" s="189"/>
      <c r="K852" s="189"/>
      <c r="L852" s="189"/>
      <c r="M852" s="189"/>
      <c r="N852" s="189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</row>
    <row r="853" spans="1:26" ht="14.25" customHeight="1" x14ac:dyDescent="0.3">
      <c r="A853" s="189"/>
      <c r="B853" s="189"/>
      <c r="C853" s="189"/>
      <c r="D853" s="189"/>
      <c r="E853" s="189"/>
      <c r="F853" s="189"/>
      <c r="G853" s="189"/>
      <c r="H853" s="189"/>
      <c r="I853" s="189"/>
      <c r="J853" s="189"/>
      <c r="K853" s="189"/>
      <c r="L853" s="189"/>
      <c r="M853" s="189"/>
      <c r="N853" s="189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</row>
    <row r="854" spans="1:26" ht="14.25" customHeight="1" x14ac:dyDescent="0.3">
      <c r="A854" s="189"/>
      <c r="B854" s="189"/>
      <c r="C854" s="189"/>
      <c r="D854" s="189"/>
      <c r="E854" s="189"/>
      <c r="F854" s="189"/>
      <c r="G854" s="189"/>
      <c r="H854" s="189"/>
      <c r="I854" s="189"/>
      <c r="J854" s="189"/>
      <c r="K854" s="189"/>
      <c r="L854" s="189"/>
      <c r="M854" s="189"/>
      <c r="N854" s="189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</row>
    <row r="855" spans="1:26" ht="14.25" customHeight="1" x14ac:dyDescent="0.3">
      <c r="A855" s="189"/>
      <c r="B855" s="189"/>
      <c r="C855" s="189"/>
      <c r="D855" s="189"/>
      <c r="E855" s="189"/>
      <c r="F855" s="189"/>
      <c r="G855" s="189"/>
      <c r="H855" s="189"/>
      <c r="I855" s="189"/>
      <c r="J855" s="189"/>
      <c r="K855" s="189"/>
      <c r="L855" s="189"/>
      <c r="M855" s="189"/>
      <c r="N855" s="189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</row>
    <row r="856" spans="1:26" ht="14.25" customHeight="1" x14ac:dyDescent="0.3">
      <c r="A856" s="189"/>
      <c r="B856" s="189"/>
      <c r="C856" s="189"/>
      <c r="D856" s="189"/>
      <c r="E856" s="189"/>
      <c r="F856" s="189"/>
      <c r="G856" s="189"/>
      <c r="H856" s="189"/>
      <c r="I856" s="189"/>
      <c r="J856" s="189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</row>
    <row r="857" spans="1:26" ht="14.25" customHeight="1" x14ac:dyDescent="0.3">
      <c r="A857" s="189"/>
      <c r="B857" s="189"/>
      <c r="C857" s="189"/>
      <c r="D857" s="189"/>
      <c r="E857" s="189"/>
      <c r="F857" s="189"/>
      <c r="G857" s="189"/>
      <c r="H857" s="189"/>
      <c r="I857" s="189"/>
      <c r="J857" s="189"/>
      <c r="K857" s="189"/>
      <c r="L857" s="189"/>
      <c r="M857" s="189"/>
      <c r="N857" s="189"/>
      <c r="O857" s="189"/>
      <c r="P857" s="189"/>
      <c r="Q857" s="189"/>
      <c r="R857" s="189"/>
      <c r="S857" s="189"/>
      <c r="T857" s="189"/>
      <c r="U857" s="189"/>
      <c r="V857" s="189"/>
      <c r="W857" s="189"/>
      <c r="X857" s="189"/>
      <c r="Y857" s="189"/>
      <c r="Z857" s="189"/>
    </row>
    <row r="858" spans="1:26" ht="14.25" customHeight="1" x14ac:dyDescent="0.3">
      <c r="A858" s="189"/>
      <c r="B858" s="189"/>
      <c r="C858" s="189"/>
      <c r="D858" s="189"/>
      <c r="E858" s="189"/>
      <c r="F858" s="189"/>
      <c r="G858" s="189"/>
      <c r="H858" s="189"/>
      <c r="I858" s="189"/>
      <c r="J858" s="189"/>
      <c r="K858" s="189"/>
      <c r="L858" s="189"/>
      <c r="M858" s="189"/>
      <c r="N858" s="189"/>
      <c r="O858" s="189"/>
      <c r="P858" s="189"/>
      <c r="Q858" s="189"/>
      <c r="R858" s="189"/>
      <c r="S858" s="189"/>
      <c r="T858" s="189"/>
      <c r="U858" s="189"/>
      <c r="V858" s="189"/>
      <c r="W858" s="189"/>
      <c r="X858" s="189"/>
      <c r="Y858" s="189"/>
      <c r="Z858" s="189"/>
    </row>
    <row r="859" spans="1:26" ht="14.25" customHeight="1" x14ac:dyDescent="0.3">
      <c r="A859" s="189"/>
      <c r="B859" s="189"/>
      <c r="C859" s="189"/>
      <c r="D859" s="189"/>
      <c r="E859" s="189"/>
      <c r="F859" s="189"/>
      <c r="G859" s="189"/>
      <c r="H859" s="189"/>
      <c r="I859" s="189"/>
      <c r="J859" s="189"/>
      <c r="K859" s="189"/>
      <c r="L859" s="189"/>
      <c r="M859" s="189"/>
      <c r="N859" s="189"/>
      <c r="O859" s="189"/>
      <c r="P859" s="189"/>
      <c r="Q859" s="189"/>
      <c r="R859" s="189"/>
      <c r="S859" s="189"/>
      <c r="T859" s="189"/>
      <c r="U859" s="189"/>
      <c r="V859" s="189"/>
      <c r="W859" s="189"/>
      <c r="X859" s="189"/>
      <c r="Y859" s="189"/>
      <c r="Z859" s="189"/>
    </row>
    <row r="860" spans="1:26" ht="14.25" customHeight="1" x14ac:dyDescent="0.3">
      <c r="A860" s="189"/>
      <c r="B860" s="189"/>
      <c r="C860" s="189"/>
      <c r="D860" s="189"/>
      <c r="E860" s="189"/>
      <c r="F860" s="189"/>
      <c r="G860" s="189"/>
      <c r="H860" s="189"/>
      <c r="I860" s="189"/>
      <c r="J860" s="189"/>
      <c r="K860" s="189"/>
      <c r="L860" s="189"/>
      <c r="M860" s="189"/>
      <c r="N860" s="189"/>
      <c r="O860" s="189"/>
      <c r="P860" s="189"/>
      <c r="Q860" s="189"/>
      <c r="R860" s="189"/>
      <c r="S860" s="189"/>
      <c r="T860" s="189"/>
      <c r="U860" s="189"/>
      <c r="V860" s="189"/>
      <c r="W860" s="189"/>
      <c r="X860" s="189"/>
      <c r="Y860" s="189"/>
      <c r="Z860" s="189"/>
    </row>
    <row r="861" spans="1:26" ht="14.25" customHeight="1" x14ac:dyDescent="0.3">
      <c r="A861" s="189"/>
      <c r="B861" s="189"/>
      <c r="C861" s="189"/>
      <c r="D861" s="189"/>
      <c r="E861" s="189"/>
      <c r="F861" s="189"/>
      <c r="G861" s="189"/>
      <c r="H861" s="189"/>
      <c r="I861" s="189"/>
      <c r="J861" s="189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</row>
    <row r="862" spans="1:26" ht="14.25" customHeight="1" x14ac:dyDescent="0.3">
      <c r="A862" s="189"/>
      <c r="B862" s="189"/>
      <c r="C862" s="189"/>
      <c r="D862" s="189"/>
      <c r="E862" s="189"/>
      <c r="F862" s="189"/>
      <c r="G862" s="189"/>
      <c r="H862" s="189"/>
      <c r="I862" s="189"/>
      <c r="J862" s="189"/>
      <c r="K862" s="189"/>
      <c r="L862" s="189"/>
      <c r="M862" s="189"/>
      <c r="N862" s="189"/>
      <c r="O862" s="189"/>
      <c r="P862" s="189"/>
      <c r="Q862" s="189"/>
      <c r="R862" s="189"/>
      <c r="S862" s="189"/>
      <c r="T862" s="189"/>
      <c r="U862" s="189"/>
      <c r="V862" s="189"/>
      <c r="W862" s="189"/>
      <c r="X862" s="189"/>
      <c r="Y862" s="189"/>
      <c r="Z862" s="189"/>
    </row>
    <row r="863" spans="1:26" ht="14.25" customHeight="1" x14ac:dyDescent="0.3">
      <c r="A863" s="189"/>
      <c r="B863" s="189"/>
      <c r="C863" s="189"/>
      <c r="D863" s="189"/>
      <c r="E863" s="189"/>
      <c r="F863" s="189"/>
      <c r="G863" s="189"/>
      <c r="H863" s="189"/>
      <c r="I863" s="189"/>
      <c r="J863" s="189"/>
      <c r="K863" s="189"/>
      <c r="L863" s="189"/>
      <c r="M863" s="189"/>
      <c r="N863" s="189"/>
      <c r="O863" s="189"/>
      <c r="P863" s="189"/>
      <c r="Q863" s="189"/>
      <c r="R863" s="189"/>
      <c r="S863" s="189"/>
      <c r="T863" s="189"/>
      <c r="U863" s="189"/>
      <c r="V863" s="189"/>
      <c r="W863" s="189"/>
      <c r="X863" s="189"/>
      <c r="Y863" s="189"/>
      <c r="Z863" s="189"/>
    </row>
    <row r="864" spans="1:26" ht="14.25" customHeight="1" x14ac:dyDescent="0.3">
      <c r="A864" s="189"/>
      <c r="B864" s="189"/>
      <c r="C864" s="189"/>
      <c r="D864" s="189"/>
      <c r="E864" s="189"/>
      <c r="F864" s="189"/>
      <c r="G864" s="189"/>
      <c r="H864" s="189"/>
      <c r="I864" s="189"/>
      <c r="J864" s="189"/>
      <c r="K864" s="189"/>
      <c r="L864" s="189"/>
      <c r="M864" s="189"/>
      <c r="N864" s="189"/>
      <c r="O864" s="189"/>
      <c r="P864" s="189"/>
      <c r="Q864" s="189"/>
      <c r="R864" s="189"/>
      <c r="S864" s="189"/>
      <c r="T864" s="189"/>
      <c r="U864" s="189"/>
      <c r="V864" s="189"/>
      <c r="W864" s="189"/>
      <c r="X864" s="189"/>
      <c r="Y864" s="189"/>
      <c r="Z864" s="189"/>
    </row>
    <row r="865" spans="1:26" ht="14.25" customHeight="1" x14ac:dyDescent="0.3">
      <c r="A865" s="189"/>
      <c r="B865" s="189"/>
      <c r="C865" s="189"/>
      <c r="D865" s="189"/>
      <c r="E865" s="189"/>
      <c r="F865" s="189"/>
      <c r="G865" s="189"/>
      <c r="H865" s="189"/>
      <c r="I865" s="189"/>
      <c r="J865" s="189"/>
      <c r="K865" s="189"/>
      <c r="L865" s="189"/>
      <c r="M865" s="189"/>
      <c r="N865" s="189"/>
      <c r="O865" s="189"/>
      <c r="P865" s="189"/>
      <c r="Q865" s="189"/>
      <c r="R865" s="189"/>
      <c r="S865" s="189"/>
      <c r="T865" s="189"/>
      <c r="U865" s="189"/>
      <c r="V865" s="189"/>
      <c r="W865" s="189"/>
      <c r="X865" s="189"/>
      <c r="Y865" s="189"/>
      <c r="Z865" s="189"/>
    </row>
    <row r="866" spans="1:26" ht="14.25" customHeight="1" x14ac:dyDescent="0.3">
      <c r="A866" s="189"/>
      <c r="B866" s="189"/>
      <c r="C866" s="189"/>
      <c r="D866" s="189"/>
      <c r="E866" s="189"/>
      <c r="F866" s="189"/>
      <c r="G866" s="189"/>
      <c r="H866" s="189"/>
      <c r="I866" s="189"/>
      <c r="J866" s="189"/>
      <c r="K866" s="189"/>
      <c r="L866" s="189"/>
      <c r="M866" s="189"/>
      <c r="N866" s="189"/>
      <c r="O866" s="189"/>
      <c r="P866" s="189"/>
      <c r="Q866" s="189"/>
      <c r="R866" s="189"/>
      <c r="S866" s="189"/>
      <c r="T866" s="189"/>
      <c r="U866" s="189"/>
      <c r="V866" s="189"/>
      <c r="W866" s="189"/>
      <c r="X866" s="189"/>
      <c r="Y866" s="189"/>
      <c r="Z866" s="189"/>
    </row>
    <row r="867" spans="1:26" ht="14.25" customHeight="1" x14ac:dyDescent="0.3">
      <c r="A867" s="189"/>
      <c r="B867" s="189"/>
      <c r="C867" s="189"/>
      <c r="D867" s="189"/>
      <c r="E867" s="189"/>
      <c r="F867" s="189"/>
      <c r="G867" s="189"/>
      <c r="H867" s="189"/>
      <c r="I867" s="189"/>
      <c r="J867" s="189"/>
      <c r="K867" s="189"/>
      <c r="L867" s="189"/>
      <c r="M867" s="189"/>
      <c r="N867" s="189"/>
      <c r="O867" s="189"/>
      <c r="P867" s="189"/>
      <c r="Q867" s="189"/>
      <c r="R867" s="189"/>
      <c r="S867" s="189"/>
      <c r="T867" s="189"/>
      <c r="U867" s="189"/>
      <c r="V867" s="189"/>
      <c r="W867" s="189"/>
      <c r="X867" s="189"/>
      <c r="Y867" s="189"/>
      <c r="Z867" s="189"/>
    </row>
    <row r="868" spans="1:26" ht="14.25" customHeight="1" x14ac:dyDescent="0.3">
      <c r="A868" s="189"/>
      <c r="B868" s="189"/>
      <c r="C868" s="189"/>
      <c r="D868" s="189"/>
      <c r="E868" s="189"/>
      <c r="F868" s="189"/>
      <c r="G868" s="189"/>
      <c r="H868" s="189"/>
      <c r="I868" s="189"/>
      <c r="J868" s="189"/>
      <c r="K868" s="189"/>
      <c r="L868" s="189"/>
      <c r="M868" s="189"/>
      <c r="N868" s="189"/>
      <c r="O868" s="189"/>
      <c r="P868" s="189"/>
      <c r="Q868" s="189"/>
      <c r="R868" s="189"/>
      <c r="S868" s="189"/>
      <c r="T868" s="189"/>
      <c r="U868" s="189"/>
      <c r="V868" s="189"/>
      <c r="W868" s="189"/>
      <c r="X868" s="189"/>
      <c r="Y868" s="189"/>
      <c r="Z868" s="189"/>
    </row>
    <row r="869" spans="1:26" ht="14.25" customHeight="1" x14ac:dyDescent="0.3">
      <c r="A869" s="189"/>
      <c r="B869" s="189"/>
      <c r="C869" s="189"/>
      <c r="D869" s="189"/>
      <c r="E869" s="189"/>
      <c r="F869" s="189"/>
      <c r="G869" s="189"/>
      <c r="H869" s="189"/>
      <c r="I869" s="189"/>
      <c r="J869" s="189"/>
      <c r="K869" s="189"/>
      <c r="L869" s="189"/>
      <c r="M869" s="189"/>
      <c r="N869" s="189"/>
      <c r="O869" s="189"/>
      <c r="P869" s="189"/>
      <c r="Q869" s="189"/>
      <c r="R869" s="189"/>
      <c r="S869" s="189"/>
      <c r="T869" s="189"/>
      <c r="U869" s="189"/>
      <c r="V869" s="189"/>
      <c r="W869" s="189"/>
      <c r="X869" s="189"/>
      <c r="Y869" s="189"/>
      <c r="Z869" s="189"/>
    </row>
    <row r="870" spans="1:26" ht="14.25" customHeight="1" x14ac:dyDescent="0.3">
      <c r="A870" s="189"/>
      <c r="B870" s="189"/>
      <c r="C870" s="189"/>
      <c r="D870" s="189"/>
      <c r="E870" s="189"/>
      <c r="F870" s="189"/>
      <c r="G870" s="189"/>
      <c r="H870" s="189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</row>
    <row r="871" spans="1:26" ht="14.25" customHeight="1" x14ac:dyDescent="0.3">
      <c r="A871" s="189"/>
      <c r="B871" s="189"/>
      <c r="C871" s="189"/>
      <c r="D871" s="189"/>
      <c r="E871" s="189"/>
      <c r="F871" s="189"/>
      <c r="G871" s="189"/>
      <c r="H871" s="189"/>
      <c r="I871" s="189"/>
      <c r="J871" s="189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</row>
    <row r="872" spans="1:26" ht="14.25" customHeight="1" x14ac:dyDescent="0.3">
      <c r="A872" s="189"/>
      <c r="B872" s="189"/>
      <c r="C872" s="189"/>
      <c r="D872" s="189"/>
      <c r="E872" s="189"/>
      <c r="F872" s="189"/>
      <c r="G872" s="189"/>
      <c r="H872" s="189"/>
      <c r="I872" s="189"/>
      <c r="J872" s="189"/>
      <c r="K872" s="189"/>
      <c r="L872" s="189"/>
      <c r="M872" s="189"/>
      <c r="N872" s="189"/>
      <c r="O872" s="189"/>
      <c r="P872" s="189"/>
      <c r="Q872" s="189"/>
      <c r="R872" s="189"/>
      <c r="S872" s="189"/>
      <c r="T872" s="189"/>
      <c r="U872" s="189"/>
      <c r="V872" s="189"/>
      <c r="W872" s="189"/>
      <c r="X872" s="189"/>
      <c r="Y872" s="189"/>
      <c r="Z872" s="189"/>
    </row>
    <row r="873" spans="1:26" ht="14.25" customHeight="1" x14ac:dyDescent="0.3">
      <c r="A873" s="189"/>
      <c r="B873" s="189"/>
      <c r="C873" s="189"/>
      <c r="D873" s="189"/>
      <c r="E873" s="189"/>
      <c r="F873" s="189"/>
      <c r="G873" s="189"/>
      <c r="H873" s="189"/>
      <c r="I873" s="189"/>
      <c r="J873" s="189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</row>
    <row r="874" spans="1:26" ht="14.25" customHeight="1" x14ac:dyDescent="0.3">
      <c r="A874" s="189"/>
      <c r="B874" s="189"/>
      <c r="C874" s="189"/>
      <c r="D874" s="189"/>
      <c r="E874" s="189"/>
      <c r="F874" s="189"/>
      <c r="G874" s="189"/>
      <c r="H874" s="189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</row>
    <row r="875" spans="1:26" ht="14.25" customHeight="1" x14ac:dyDescent="0.3">
      <c r="A875" s="189"/>
      <c r="B875" s="189"/>
      <c r="C875" s="189"/>
      <c r="D875" s="189"/>
      <c r="E875" s="189"/>
      <c r="F875" s="189"/>
      <c r="G875" s="189"/>
      <c r="H875" s="189"/>
      <c r="I875" s="189"/>
      <c r="J875" s="189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</row>
    <row r="876" spans="1:26" ht="14.25" customHeight="1" x14ac:dyDescent="0.3">
      <c r="A876" s="189"/>
      <c r="B876" s="189"/>
      <c r="C876" s="189"/>
      <c r="D876" s="189"/>
      <c r="E876" s="189"/>
      <c r="F876" s="189"/>
      <c r="G876" s="189"/>
      <c r="H876" s="189"/>
      <c r="I876" s="189"/>
      <c r="J876" s="189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</row>
    <row r="877" spans="1:26" ht="14.25" customHeight="1" x14ac:dyDescent="0.3">
      <c r="A877" s="189"/>
      <c r="B877" s="189"/>
      <c r="C877" s="189"/>
      <c r="D877" s="189"/>
      <c r="E877" s="189"/>
      <c r="F877" s="189"/>
      <c r="G877" s="189"/>
      <c r="H877" s="189"/>
      <c r="I877" s="189"/>
      <c r="J877" s="189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</row>
    <row r="878" spans="1:26" ht="14.25" customHeight="1" x14ac:dyDescent="0.3">
      <c r="A878" s="189"/>
      <c r="B878" s="189"/>
      <c r="C878" s="189"/>
      <c r="D878" s="189"/>
      <c r="E878" s="189"/>
      <c r="F878" s="189"/>
      <c r="G878" s="189"/>
      <c r="H878" s="189"/>
      <c r="I878" s="189"/>
      <c r="J878" s="189"/>
      <c r="K878" s="189"/>
      <c r="L878" s="189"/>
      <c r="M878" s="189"/>
      <c r="N878" s="189"/>
      <c r="O878" s="189"/>
      <c r="P878" s="189"/>
      <c r="Q878" s="189"/>
      <c r="R878" s="189"/>
      <c r="S878" s="189"/>
      <c r="T878" s="189"/>
      <c r="U878" s="189"/>
      <c r="V878" s="189"/>
      <c r="W878" s="189"/>
      <c r="X878" s="189"/>
      <c r="Y878" s="189"/>
      <c r="Z878" s="189"/>
    </row>
    <row r="879" spans="1:26" ht="14.25" customHeight="1" x14ac:dyDescent="0.3">
      <c r="A879" s="189"/>
      <c r="B879" s="189"/>
      <c r="C879" s="189"/>
      <c r="D879" s="189"/>
      <c r="E879" s="189"/>
      <c r="F879" s="189"/>
      <c r="G879" s="189"/>
      <c r="H879" s="189"/>
      <c r="I879" s="189"/>
      <c r="J879" s="189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  <c r="Z879" s="189"/>
    </row>
    <row r="880" spans="1:26" ht="14.25" customHeight="1" x14ac:dyDescent="0.3">
      <c r="A880" s="189"/>
      <c r="B880" s="189"/>
      <c r="C880" s="189"/>
      <c r="D880" s="189"/>
      <c r="E880" s="189"/>
      <c r="F880" s="189"/>
      <c r="G880" s="189"/>
      <c r="H880" s="189"/>
      <c r="I880" s="189"/>
      <c r="J880" s="189"/>
      <c r="K880" s="189"/>
      <c r="L880" s="189"/>
      <c r="M880" s="189"/>
      <c r="N880" s="189"/>
      <c r="O880" s="189"/>
      <c r="P880" s="189"/>
      <c r="Q880" s="189"/>
      <c r="R880" s="189"/>
      <c r="S880" s="189"/>
      <c r="T880" s="189"/>
      <c r="U880" s="189"/>
      <c r="V880" s="189"/>
      <c r="W880" s="189"/>
      <c r="X880" s="189"/>
      <c r="Y880" s="189"/>
      <c r="Z880" s="189"/>
    </row>
    <row r="881" spans="1:26" ht="14.25" customHeight="1" x14ac:dyDescent="0.3">
      <c r="A881" s="189"/>
      <c r="B881" s="189"/>
      <c r="C881" s="189"/>
      <c r="D881" s="189"/>
      <c r="E881" s="189"/>
      <c r="F881" s="189"/>
      <c r="G881" s="189"/>
      <c r="H881" s="189"/>
      <c r="I881" s="189"/>
      <c r="J881" s="189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89"/>
      <c r="Z881" s="189"/>
    </row>
    <row r="882" spans="1:26" ht="14.25" customHeight="1" x14ac:dyDescent="0.3">
      <c r="A882" s="189"/>
      <c r="B882" s="189"/>
      <c r="C882" s="189"/>
      <c r="D882" s="189"/>
      <c r="E882" s="189"/>
      <c r="F882" s="189"/>
      <c r="G882" s="189"/>
      <c r="H882" s="189"/>
      <c r="I882" s="189"/>
      <c r="J882" s="189"/>
      <c r="K882" s="189"/>
      <c r="L882" s="189"/>
      <c r="M882" s="189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  <c r="Z882" s="189"/>
    </row>
    <row r="883" spans="1:26" ht="14.25" customHeight="1" x14ac:dyDescent="0.3">
      <c r="A883" s="189"/>
      <c r="B883" s="189"/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</row>
    <row r="884" spans="1:26" ht="14.25" customHeight="1" x14ac:dyDescent="0.3">
      <c r="A884" s="189"/>
      <c r="B884" s="189"/>
      <c r="C884" s="189"/>
      <c r="D884" s="189"/>
      <c r="E884" s="189"/>
      <c r="F884" s="189"/>
      <c r="G884" s="189"/>
      <c r="H884" s="189"/>
      <c r="I884" s="189"/>
      <c r="J884" s="189"/>
      <c r="K884" s="189"/>
      <c r="L884" s="189"/>
      <c r="M884" s="189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  <c r="Z884" s="189"/>
    </row>
    <row r="885" spans="1:26" ht="14.25" customHeight="1" x14ac:dyDescent="0.3">
      <c r="A885" s="189"/>
      <c r="B885" s="189"/>
      <c r="C885" s="189"/>
      <c r="D885" s="189"/>
      <c r="E885" s="189"/>
      <c r="F885" s="189"/>
      <c r="G885" s="189"/>
      <c r="H885" s="189"/>
      <c r="I885" s="189"/>
      <c r="J885" s="189"/>
      <c r="K885" s="189"/>
      <c r="L885" s="189"/>
      <c r="M885" s="189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  <c r="Z885" s="189"/>
    </row>
    <row r="886" spans="1:26" ht="14.25" customHeight="1" x14ac:dyDescent="0.3">
      <c r="A886" s="189"/>
      <c r="B886" s="189"/>
      <c r="C886" s="189"/>
      <c r="D886" s="189"/>
      <c r="E886" s="189"/>
      <c r="F886" s="189"/>
      <c r="G886" s="189"/>
      <c r="H886" s="189"/>
      <c r="I886" s="189"/>
      <c r="J886" s="189"/>
      <c r="K886" s="189"/>
      <c r="L886" s="189"/>
      <c r="M886" s="189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  <c r="Z886" s="189"/>
    </row>
    <row r="887" spans="1:26" ht="14.25" customHeight="1" x14ac:dyDescent="0.3">
      <c r="A887" s="189"/>
      <c r="B887" s="189"/>
      <c r="C887" s="189"/>
      <c r="D887" s="189"/>
      <c r="E887" s="189"/>
      <c r="F887" s="189"/>
      <c r="G887" s="189"/>
      <c r="H887" s="189"/>
      <c r="I887" s="189"/>
      <c r="J887" s="189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</row>
    <row r="888" spans="1:26" ht="14.25" customHeight="1" x14ac:dyDescent="0.3">
      <c r="A888" s="189"/>
      <c r="B888" s="189"/>
      <c r="C888" s="189"/>
      <c r="D888" s="189"/>
      <c r="E888" s="189"/>
      <c r="F888" s="189"/>
      <c r="G888" s="189"/>
      <c r="H888" s="189"/>
      <c r="I888" s="189"/>
      <c r="J888" s="189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</row>
    <row r="889" spans="1:26" ht="14.25" customHeight="1" x14ac:dyDescent="0.3">
      <c r="A889" s="189"/>
      <c r="B889" s="189"/>
      <c r="C889" s="189"/>
      <c r="D889" s="189"/>
      <c r="E889" s="189"/>
      <c r="F889" s="189"/>
      <c r="G889" s="189"/>
      <c r="H889" s="189"/>
      <c r="I889" s="189"/>
      <c r="J889" s="189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</row>
    <row r="890" spans="1:26" ht="14.25" customHeight="1" x14ac:dyDescent="0.3">
      <c r="A890" s="189"/>
      <c r="B890" s="189"/>
      <c r="C890" s="189"/>
      <c r="D890" s="189"/>
      <c r="E890" s="189"/>
      <c r="F890" s="189"/>
      <c r="G890" s="189"/>
      <c r="H890" s="189"/>
      <c r="I890" s="189"/>
      <c r="J890" s="189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</row>
    <row r="891" spans="1:26" ht="14.25" customHeight="1" x14ac:dyDescent="0.3">
      <c r="A891" s="189"/>
      <c r="B891" s="189"/>
      <c r="C891" s="189"/>
      <c r="D891" s="189"/>
      <c r="E891" s="189"/>
      <c r="F891" s="189"/>
      <c r="G891" s="189"/>
      <c r="H891" s="189"/>
      <c r="I891" s="189"/>
      <c r="J891" s="189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</row>
    <row r="892" spans="1:26" ht="14.25" customHeight="1" x14ac:dyDescent="0.3">
      <c r="A892" s="189"/>
      <c r="B892" s="189"/>
      <c r="C892" s="189"/>
      <c r="D892" s="189"/>
      <c r="E892" s="189"/>
      <c r="F892" s="189"/>
      <c r="G892" s="189"/>
      <c r="H892" s="189"/>
      <c r="I892" s="189"/>
      <c r="J892" s="189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</row>
    <row r="893" spans="1:26" ht="14.25" customHeight="1" x14ac:dyDescent="0.3">
      <c r="A893" s="189"/>
      <c r="B893" s="189"/>
      <c r="C893" s="189"/>
      <c r="D893" s="189"/>
      <c r="E893" s="189"/>
      <c r="F893" s="189"/>
      <c r="G893" s="189"/>
      <c r="H893" s="189"/>
      <c r="I893" s="189"/>
      <c r="J893" s="189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</row>
    <row r="894" spans="1:26" ht="14.25" customHeight="1" x14ac:dyDescent="0.3">
      <c r="A894" s="189"/>
      <c r="B894" s="189"/>
      <c r="C894" s="189"/>
      <c r="D894" s="189"/>
      <c r="E894" s="189"/>
      <c r="F894" s="189"/>
      <c r="G894" s="189"/>
      <c r="H894" s="189"/>
      <c r="I894" s="189"/>
      <c r="J894" s="189"/>
      <c r="K894" s="189"/>
      <c r="L894" s="189"/>
      <c r="M894" s="189"/>
      <c r="N894" s="189"/>
      <c r="O894" s="189"/>
      <c r="P894" s="189"/>
      <c r="Q894" s="189"/>
      <c r="R894" s="189"/>
      <c r="S894" s="189"/>
      <c r="T894" s="189"/>
      <c r="U894" s="189"/>
      <c r="V894" s="189"/>
      <c r="W894" s="189"/>
      <c r="X894" s="189"/>
      <c r="Y894" s="189"/>
      <c r="Z894" s="189"/>
    </row>
    <row r="895" spans="1:26" ht="14.25" customHeight="1" x14ac:dyDescent="0.3">
      <c r="A895" s="189"/>
      <c r="B895" s="189"/>
      <c r="C895" s="189"/>
      <c r="D895" s="189"/>
      <c r="E895" s="189"/>
      <c r="F895" s="189"/>
      <c r="G895" s="189"/>
      <c r="H895" s="189"/>
      <c r="I895" s="189"/>
      <c r="J895" s="189"/>
      <c r="K895" s="189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  <c r="Z895" s="189"/>
    </row>
    <row r="896" spans="1:26" ht="14.25" customHeight="1" x14ac:dyDescent="0.3">
      <c r="A896" s="189"/>
      <c r="B896" s="189"/>
      <c r="C896" s="189"/>
      <c r="D896" s="189"/>
      <c r="E896" s="189"/>
      <c r="F896" s="189"/>
      <c r="G896" s="189"/>
      <c r="H896" s="189"/>
      <c r="I896" s="189"/>
      <c r="J896" s="189"/>
      <c r="K896" s="189"/>
      <c r="L896" s="189"/>
      <c r="M896" s="189"/>
      <c r="N896" s="189"/>
      <c r="O896" s="189"/>
      <c r="P896" s="189"/>
      <c r="Q896" s="189"/>
      <c r="R896" s="189"/>
      <c r="S896" s="189"/>
      <c r="T896" s="189"/>
      <c r="U896" s="189"/>
      <c r="V896" s="189"/>
      <c r="W896" s="189"/>
      <c r="X896" s="189"/>
      <c r="Y896" s="189"/>
      <c r="Z896" s="189"/>
    </row>
    <row r="897" spans="1:26" ht="14.25" customHeight="1" x14ac:dyDescent="0.3">
      <c r="A897" s="189"/>
      <c r="B897" s="189"/>
      <c r="C897" s="189"/>
      <c r="D897" s="189"/>
      <c r="E897" s="189"/>
      <c r="F897" s="189"/>
      <c r="G897" s="189"/>
      <c r="H897" s="189"/>
      <c r="I897" s="189"/>
      <c r="J897" s="189"/>
      <c r="K897" s="189"/>
      <c r="L897" s="189"/>
      <c r="M897" s="189"/>
      <c r="N897" s="189"/>
      <c r="O897" s="189"/>
      <c r="P897" s="189"/>
      <c r="Q897" s="189"/>
      <c r="R897" s="189"/>
      <c r="S897" s="189"/>
      <c r="T897" s="189"/>
      <c r="U897" s="189"/>
      <c r="V897" s="189"/>
      <c r="W897" s="189"/>
      <c r="X897" s="189"/>
      <c r="Y897" s="189"/>
      <c r="Z897" s="189"/>
    </row>
    <row r="898" spans="1:26" ht="14.25" customHeight="1" x14ac:dyDescent="0.3">
      <c r="A898" s="189"/>
      <c r="B898" s="189"/>
      <c r="C898" s="189"/>
      <c r="D898" s="189"/>
      <c r="E898" s="189"/>
      <c r="F898" s="189"/>
      <c r="G898" s="189"/>
      <c r="H898" s="189"/>
      <c r="I898" s="189"/>
      <c r="J898" s="189"/>
      <c r="K898" s="189"/>
      <c r="L898" s="189"/>
      <c r="M898" s="189"/>
      <c r="N898" s="189"/>
      <c r="O898" s="189"/>
      <c r="P898" s="189"/>
      <c r="Q898" s="189"/>
      <c r="R898" s="189"/>
      <c r="S898" s="189"/>
      <c r="T898" s="189"/>
      <c r="U898" s="189"/>
      <c r="V898" s="189"/>
      <c r="W898" s="189"/>
      <c r="X898" s="189"/>
      <c r="Y898" s="189"/>
      <c r="Z898" s="189"/>
    </row>
    <row r="899" spans="1:26" ht="14.25" customHeight="1" x14ac:dyDescent="0.3">
      <c r="A899" s="189"/>
      <c r="B899" s="189"/>
      <c r="C899" s="189"/>
      <c r="D899" s="189"/>
      <c r="E899" s="189"/>
      <c r="F899" s="189"/>
      <c r="G899" s="189"/>
      <c r="H899" s="189"/>
      <c r="I899" s="189"/>
      <c r="J899" s="189"/>
      <c r="K899" s="189"/>
      <c r="L899" s="189"/>
      <c r="M899" s="189"/>
      <c r="N899" s="189"/>
      <c r="O899" s="189"/>
      <c r="P899" s="189"/>
      <c r="Q899" s="189"/>
      <c r="R899" s="189"/>
      <c r="S899" s="189"/>
      <c r="T899" s="189"/>
      <c r="U899" s="189"/>
      <c r="V899" s="189"/>
      <c r="W899" s="189"/>
      <c r="X899" s="189"/>
      <c r="Y899" s="189"/>
      <c r="Z899" s="189"/>
    </row>
    <row r="900" spans="1:26" ht="14.25" customHeight="1" x14ac:dyDescent="0.3">
      <c r="A900" s="189"/>
      <c r="B900" s="189"/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89"/>
      <c r="N900" s="189"/>
      <c r="O900" s="189"/>
      <c r="P900" s="189"/>
      <c r="Q900" s="189"/>
      <c r="R900" s="189"/>
      <c r="S900" s="189"/>
      <c r="T900" s="189"/>
      <c r="U900" s="189"/>
      <c r="V900" s="189"/>
      <c r="W900" s="189"/>
      <c r="X900" s="189"/>
      <c r="Y900" s="189"/>
      <c r="Z900" s="189"/>
    </row>
    <row r="901" spans="1:26" ht="14.25" customHeight="1" x14ac:dyDescent="0.3">
      <c r="A901" s="189"/>
      <c r="B901" s="189"/>
      <c r="C901" s="189"/>
      <c r="D901" s="189"/>
      <c r="E901" s="189"/>
      <c r="F901" s="189"/>
      <c r="G901" s="189"/>
      <c r="H901" s="189"/>
      <c r="I901" s="189"/>
      <c r="J901" s="189"/>
      <c r="K901" s="189"/>
      <c r="L901" s="189"/>
      <c r="M901" s="189"/>
      <c r="N901" s="189"/>
      <c r="O901" s="189"/>
      <c r="P901" s="189"/>
      <c r="Q901" s="189"/>
      <c r="R901" s="189"/>
      <c r="S901" s="189"/>
      <c r="T901" s="189"/>
      <c r="U901" s="189"/>
      <c r="V901" s="189"/>
      <c r="W901" s="189"/>
      <c r="X901" s="189"/>
      <c r="Y901" s="189"/>
      <c r="Z901" s="189"/>
    </row>
    <row r="902" spans="1:26" ht="14.25" customHeight="1" x14ac:dyDescent="0.3">
      <c r="A902" s="189"/>
      <c r="B902" s="189"/>
      <c r="C902" s="189"/>
      <c r="D902" s="189"/>
      <c r="E902" s="189"/>
      <c r="F902" s="189"/>
      <c r="G902" s="189"/>
      <c r="H902" s="189"/>
      <c r="I902" s="189"/>
      <c r="J902" s="189"/>
      <c r="K902" s="189"/>
      <c r="L902" s="189"/>
      <c r="M902" s="189"/>
      <c r="N902" s="189"/>
      <c r="O902" s="189"/>
      <c r="P902" s="189"/>
      <c r="Q902" s="189"/>
      <c r="R902" s="189"/>
      <c r="S902" s="189"/>
      <c r="T902" s="189"/>
      <c r="U902" s="189"/>
      <c r="V902" s="189"/>
      <c r="W902" s="189"/>
      <c r="X902" s="189"/>
      <c r="Y902" s="189"/>
      <c r="Z902" s="189"/>
    </row>
    <row r="903" spans="1:26" ht="14.25" customHeight="1" x14ac:dyDescent="0.3">
      <c r="A903" s="189"/>
      <c r="B903" s="189"/>
      <c r="C903" s="189"/>
      <c r="D903" s="189"/>
      <c r="E903" s="189"/>
      <c r="F903" s="189"/>
      <c r="G903" s="189"/>
      <c r="H903" s="189"/>
      <c r="I903" s="189"/>
      <c r="J903" s="189"/>
      <c r="K903" s="189"/>
      <c r="L903" s="189"/>
      <c r="M903" s="189"/>
      <c r="N903" s="189"/>
      <c r="O903" s="189"/>
      <c r="P903" s="189"/>
      <c r="Q903" s="189"/>
      <c r="R903" s="189"/>
      <c r="S903" s="189"/>
      <c r="T903" s="189"/>
      <c r="U903" s="189"/>
      <c r="V903" s="189"/>
      <c r="W903" s="189"/>
      <c r="X903" s="189"/>
      <c r="Y903" s="189"/>
      <c r="Z903" s="189"/>
    </row>
    <row r="904" spans="1:26" ht="14.25" customHeight="1" x14ac:dyDescent="0.3">
      <c r="A904" s="189"/>
      <c r="B904" s="189"/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  <c r="M904" s="189"/>
      <c r="N904" s="189"/>
      <c r="O904" s="189"/>
      <c r="P904" s="189"/>
      <c r="Q904" s="189"/>
      <c r="R904" s="189"/>
      <c r="S904" s="189"/>
      <c r="T904" s="189"/>
      <c r="U904" s="189"/>
      <c r="V904" s="189"/>
      <c r="W904" s="189"/>
      <c r="X904" s="189"/>
      <c r="Y904" s="189"/>
      <c r="Z904" s="189"/>
    </row>
    <row r="905" spans="1:26" ht="14.25" customHeight="1" x14ac:dyDescent="0.3">
      <c r="A905" s="189"/>
      <c r="B905" s="189"/>
      <c r="C905" s="189"/>
      <c r="D905" s="189"/>
      <c r="E905" s="189"/>
      <c r="F905" s="189"/>
      <c r="G905" s="189"/>
      <c r="H905" s="189"/>
      <c r="I905" s="189"/>
      <c r="J905" s="189"/>
      <c r="K905" s="189"/>
      <c r="L905" s="189"/>
      <c r="M905" s="189"/>
      <c r="N905" s="189"/>
      <c r="O905" s="189"/>
      <c r="P905" s="189"/>
      <c r="Q905" s="189"/>
      <c r="R905" s="189"/>
      <c r="S905" s="189"/>
      <c r="T905" s="189"/>
      <c r="U905" s="189"/>
      <c r="V905" s="189"/>
      <c r="W905" s="189"/>
      <c r="X905" s="189"/>
      <c r="Y905" s="189"/>
      <c r="Z905" s="189"/>
    </row>
    <row r="906" spans="1:26" ht="14.25" customHeight="1" x14ac:dyDescent="0.3">
      <c r="A906" s="189"/>
      <c r="B906" s="189"/>
      <c r="C906" s="189"/>
      <c r="D906" s="189"/>
      <c r="E906" s="189"/>
      <c r="F906" s="189"/>
      <c r="G906" s="189"/>
      <c r="H906" s="189"/>
      <c r="I906" s="189"/>
      <c r="J906" s="189"/>
      <c r="K906" s="189"/>
      <c r="L906" s="189"/>
      <c r="M906" s="189"/>
      <c r="N906" s="189"/>
      <c r="O906" s="189"/>
      <c r="P906" s="189"/>
      <c r="Q906" s="189"/>
      <c r="R906" s="189"/>
      <c r="S906" s="189"/>
      <c r="T906" s="189"/>
      <c r="U906" s="189"/>
      <c r="V906" s="189"/>
      <c r="W906" s="189"/>
      <c r="X906" s="189"/>
      <c r="Y906" s="189"/>
      <c r="Z906" s="189"/>
    </row>
    <row r="907" spans="1:26" ht="14.25" customHeight="1" x14ac:dyDescent="0.3">
      <c r="A907" s="189"/>
      <c r="B907" s="189"/>
      <c r="C907" s="189"/>
      <c r="D907" s="189"/>
      <c r="E907" s="189"/>
      <c r="F907" s="189"/>
      <c r="G907" s="189"/>
      <c r="H907" s="189"/>
      <c r="I907" s="189"/>
      <c r="J907" s="189"/>
      <c r="K907" s="189"/>
      <c r="L907" s="189"/>
      <c r="M907" s="189"/>
      <c r="N907" s="189"/>
      <c r="O907" s="189"/>
      <c r="P907" s="189"/>
      <c r="Q907" s="189"/>
      <c r="R907" s="189"/>
      <c r="S907" s="189"/>
      <c r="T907" s="189"/>
      <c r="U907" s="189"/>
      <c r="V907" s="189"/>
      <c r="W907" s="189"/>
      <c r="X907" s="189"/>
      <c r="Y907" s="189"/>
      <c r="Z907" s="189"/>
    </row>
    <row r="908" spans="1:26" ht="14.25" customHeight="1" x14ac:dyDescent="0.3">
      <c r="A908" s="189"/>
      <c r="B908" s="189"/>
      <c r="C908" s="189"/>
      <c r="D908" s="189"/>
      <c r="E908" s="189"/>
      <c r="F908" s="189"/>
      <c r="G908" s="189"/>
      <c r="H908" s="189"/>
      <c r="I908" s="189"/>
      <c r="J908" s="189"/>
      <c r="K908" s="189"/>
      <c r="L908" s="189"/>
      <c r="M908" s="189"/>
      <c r="N908" s="189"/>
      <c r="O908" s="189"/>
      <c r="P908" s="189"/>
      <c r="Q908" s="189"/>
      <c r="R908" s="189"/>
      <c r="S908" s="189"/>
      <c r="T908" s="189"/>
      <c r="U908" s="189"/>
      <c r="V908" s="189"/>
      <c r="W908" s="189"/>
      <c r="X908" s="189"/>
      <c r="Y908" s="189"/>
      <c r="Z908" s="189"/>
    </row>
    <row r="909" spans="1:26" ht="14.25" customHeight="1" x14ac:dyDescent="0.3">
      <c r="A909" s="189"/>
      <c r="B909" s="189"/>
      <c r="C909" s="189"/>
      <c r="D909" s="189"/>
      <c r="E909" s="189"/>
      <c r="F909" s="189"/>
      <c r="G909" s="189"/>
      <c r="H909" s="189"/>
      <c r="I909" s="189"/>
      <c r="J909" s="189"/>
      <c r="K909" s="189"/>
      <c r="L909" s="189"/>
      <c r="M909" s="189"/>
      <c r="N909" s="189"/>
      <c r="O909" s="189"/>
      <c r="P909" s="189"/>
      <c r="Q909" s="189"/>
      <c r="R909" s="189"/>
      <c r="S909" s="189"/>
      <c r="T909" s="189"/>
      <c r="U909" s="189"/>
      <c r="V909" s="189"/>
      <c r="W909" s="189"/>
      <c r="X909" s="189"/>
      <c r="Y909" s="189"/>
      <c r="Z909" s="189"/>
    </row>
    <row r="910" spans="1:26" ht="14.25" customHeight="1" x14ac:dyDescent="0.3">
      <c r="A910" s="189"/>
      <c r="B910" s="189"/>
      <c r="C910" s="189"/>
      <c r="D910" s="189"/>
      <c r="E910" s="189"/>
      <c r="F910" s="189"/>
      <c r="G910" s="189"/>
      <c r="H910" s="189"/>
      <c r="I910" s="189"/>
      <c r="J910" s="189"/>
      <c r="K910" s="189"/>
      <c r="L910" s="189"/>
      <c r="M910" s="189"/>
      <c r="N910" s="189"/>
      <c r="O910" s="189"/>
      <c r="P910" s="189"/>
      <c r="Q910" s="189"/>
      <c r="R910" s="189"/>
      <c r="S910" s="189"/>
      <c r="T910" s="189"/>
      <c r="U910" s="189"/>
      <c r="V910" s="189"/>
      <c r="W910" s="189"/>
      <c r="X910" s="189"/>
      <c r="Y910" s="189"/>
      <c r="Z910" s="189"/>
    </row>
    <row r="911" spans="1:26" ht="14.25" customHeight="1" x14ac:dyDescent="0.3">
      <c r="A911" s="189"/>
      <c r="B911" s="189"/>
      <c r="C911" s="189"/>
      <c r="D911" s="189"/>
      <c r="E911" s="189"/>
      <c r="F911" s="189"/>
      <c r="G911" s="189"/>
      <c r="H911" s="189"/>
      <c r="I911" s="189"/>
      <c r="J911" s="189"/>
      <c r="K911" s="189"/>
      <c r="L911" s="189"/>
      <c r="M911" s="189"/>
      <c r="N911" s="189"/>
      <c r="O911" s="189"/>
      <c r="P911" s="189"/>
      <c r="Q911" s="189"/>
      <c r="R911" s="189"/>
      <c r="S911" s="189"/>
      <c r="T911" s="189"/>
      <c r="U911" s="189"/>
      <c r="V911" s="189"/>
      <c r="W911" s="189"/>
      <c r="X911" s="189"/>
      <c r="Y911" s="189"/>
      <c r="Z911" s="189"/>
    </row>
    <row r="912" spans="1:26" ht="14.25" customHeight="1" x14ac:dyDescent="0.3">
      <c r="A912" s="189"/>
      <c r="B912" s="189"/>
      <c r="C912" s="189"/>
      <c r="D912" s="189"/>
      <c r="E912" s="189"/>
      <c r="F912" s="189"/>
      <c r="G912" s="189"/>
      <c r="H912" s="189"/>
      <c r="I912" s="189"/>
      <c r="J912" s="189"/>
      <c r="K912" s="189"/>
      <c r="L912" s="189"/>
      <c r="M912" s="189"/>
      <c r="N912" s="189"/>
      <c r="O912" s="189"/>
      <c r="P912" s="189"/>
      <c r="Q912" s="189"/>
      <c r="R912" s="189"/>
      <c r="S912" s="189"/>
      <c r="T912" s="189"/>
      <c r="U912" s="189"/>
      <c r="V912" s="189"/>
      <c r="W912" s="189"/>
      <c r="X912" s="189"/>
      <c r="Y912" s="189"/>
      <c r="Z912" s="189"/>
    </row>
    <row r="913" spans="1:26" ht="14.25" customHeight="1" x14ac:dyDescent="0.3">
      <c r="A913" s="189"/>
      <c r="B913" s="189"/>
      <c r="C913" s="189"/>
      <c r="D913" s="189"/>
      <c r="E913" s="189"/>
      <c r="F913" s="189"/>
      <c r="G913" s="189"/>
      <c r="H913" s="189"/>
      <c r="I913" s="189"/>
      <c r="J913" s="189"/>
      <c r="K913" s="189"/>
      <c r="L913" s="189"/>
      <c r="M913" s="189"/>
      <c r="N913" s="189"/>
      <c r="O913" s="189"/>
      <c r="P913" s="189"/>
      <c r="Q913" s="189"/>
      <c r="R913" s="189"/>
      <c r="S913" s="189"/>
      <c r="T913" s="189"/>
      <c r="U913" s="189"/>
      <c r="V913" s="189"/>
      <c r="W913" s="189"/>
      <c r="X913" s="189"/>
      <c r="Y913" s="189"/>
      <c r="Z913" s="189"/>
    </row>
    <row r="914" spans="1:26" ht="14.25" customHeight="1" x14ac:dyDescent="0.3">
      <c r="A914" s="189"/>
      <c r="B914" s="189"/>
      <c r="C914" s="189"/>
      <c r="D914" s="189"/>
      <c r="E914" s="189"/>
      <c r="F914" s="189"/>
      <c r="G914" s="189"/>
      <c r="H914" s="189"/>
      <c r="I914" s="189"/>
      <c r="J914" s="189"/>
      <c r="K914" s="189"/>
      <c r="L914" s="189"/>
      <c r="M914" s="189"/>
      <c r="N914" s="189"/>
      <c r="O914" s="189"/>
      <c r="P914" s="189"/>
      <c r="Q914" s="189"/>
      <c r="R914" s="189"/>
      <c r="S914" s="189"/>
      <c r="T914" s="189"/>
      <c r="U914" s="189"/>
      <c r="V914" s="189"/>
      <c r="W914" s="189"/>
      <c r="X914" s="189"/>
      <c r="Y914" s="189"/>
      <c r="Z914" s="189"/>
    </row>
    <row r="915" spans="1:26" ht="14.25" customHeight="1" x14ac:dyDescent="0.3">
      <c r="A915" s="189"/>
      <c r="B915" s="189"/>
      <c r="C915" s="189"/>
      <c r="D915" s="189"/>
      <c r="E915" s="189"/>
      <c r="F915" s="189"/>
      <c r="G915" s="189"/>
      <c r="H915" s="189"/>
      <c r="I915" s="189"/>
      <c r="J915" s="189"/>
      <c r="K915" s="189"/>
      <c r="L915" s="189"/>
      <c r="M915" s="189"/>
      <c r="N915" s="189"/>
      <c r="O915" s="189"/>
      <c r="P915" s="189"/>
      <c r="Q915" s="189"/>
      <c r="R915" s="189"/>
      <c r="S915" s="189"/>
      <c r="T915" s="189"/>
      <c r="U915" s="189"/>
      <c r="V915" s="189"/>
      <c r="W915" s="189"/>
      <c r="X915" s="189"/>
      <c r="Y915" s="189"/>
      <c r="Z915" s="189"/>
    </row>
    <row r="916" spans="1:26" ht="14.25" customHeight="1" x14ac:dyDescent="0.3">
      <c r="A916" s="189"/>
      <c r="B916" s="189"/>
      <c r="C916" s="189"/>
      <c r="D916" s="189"/>
      <c r="E916" s="189"/>
      <c r="F916" s="189"/>
      <c r="G916" s="189"/>
      <c r="H916" s="189"/>
      <c r="I916" s="189"/>
      <c r="J916" s="189"/>
      <c r="K916" s="189"/>
      <c r="L916" s="189"/>
      <c r="M916" s="189"/>
      <c r="N916" s="189"/>
      <c r="O916" s="189"/>
      <c r="P916" s="189"/>
      <c r="Q916" s="189"/>
      <c r="R916" s="189"/>
      <c r="S916" s="189"/>
      <c r="T916" s="189"/>
      <c r="U916" s="189"/>
      <c r="V916" s="189"/>
      <c r="W916" s="189"/>
      <c r="X916" s="189"/>
      <c r="Y916" s="189"/>
      <c r="Z916" s="189"/>
    </row>
    <row r="917" spans="1:26" ht="14.25" customHeight="1" x14ac:dyDescent="0.3">
      <c r="A917" s="189"/>
      <c r="B917" s="189"/>
      <c r="C917" s="189"/>
      <c r="D917" s="189"/>
      <c r="E917" s="189"/>
      <c r="F917" s="189"/>
      <c r="G917" s="189"/>
      <c r="H917" s="189"/>
      <c r="I917" s="189"/>
      <c r="J917" s="189"/>
      <c r="K917" s="189"/>
      <c r="L917" s="189"/>
      <c r="M917" s="189"/>
      <c r="N917" s="189"/>
      <c r="O917" s="189"/>
      <c r="P917" s="189"/>
      <c r="Q917" s="189"/>
      <c r="R917" s="189"/>
      <c r="S917" s="189"/>
      <c r="T917" s="189"/>
      <c r="U917" s="189"/>
      <c r="V917" s="189"/>
      <c r="W917" s="189"/>
      <c r="X917" s="189"/>
      <c r="Y917" s="189"/>
      <c r="Z917" s="189"/>
    </row>
    <row r="918" spans="1:26" ht="14.25" customHeight="1" x14ac:dyDescent="0.3">
      <c r="A918" s="189"/>
      <c r="B918" s="189"/>
      <c r="C918" s="189"/>
      <c r="D918" s="189"/>
      <c r="E918" s="189"/>
      <c r="F918" s="189"/>
      <c r="G918" s="189"/>
      <c r="H918" s="189"/>
      <c r="I918" s="189"/>
      <c r="J918" s="189"/>
      <c r="K918" s="189"/>
      <c r="L918" s="189"/>
      <c r="M918" s="189"/>
      <c r="N918" s="189"/>
      <c r="O918" s="189"/>
      <c r="P918" s="189"/>
      <c r="Q918" s="189"/>
      <c r="R918" s="189"/>
      <c r="S918" s="189"/>
      <c r="T918" s="189"/>
      <c r="U918" s="189"/>
      <c r="V918" s="189"/>
      <c r="W918" s="189"/>
      <c r="X918" s="189"/>
      <c r="Y918" s="189"/>
      <c r="Z918" s="189"/>
    </row>
    <row r="919" spans="1:26" ht="14.25" customHeight="1" x14ac:dyDescent="0.3">
      <c r="A919" s="189"/>
      <c r="B919" s="189"/>
      <c r="C919" s="189"/>
      <c r="D919" s="189"/>
      <c r="E919" s="189"/>
      <c r="F919" s="189"/>
      <c r="G919" s="189"/>
      <c r="H919" s="189"/>
      <c r="I919" s="189"/>
      <c r="J919" s="189"/>
      <c r="K919" s="189"/>
      <c r="L919" s="189"/>
      <c r="M919" s="189"/>
      <c r="N919" s="189"/>
      <c r="O919" s="189"/>
      <c r="P919" s="189"/>
      <c r="Q919" s="189"/>
      <c r="R919" s="189"/>
      <c r="S919" s="189"/>
      <c r="T919" s="189"/>
      <c r="U919" s="189"/>
      <c r="V919" s="189"/>
      <c r="W919" s="189"/>
      <c r="X919" s="189"/>
      <c r="Y919" s="189"/>
      <c r="Z919" s="189"/>
    </row>
    <row r="920" spans="1:26" ht="14.25" customHeight="1" x14ac:dyDescent="0.3">
      <c r="A920" s="189"/>
      <c r="B920" s="189"/>
      <c r="C920" s="189"/>
      <c r="D920" s="189"/>
      <c r="E920" s="189"/>
      <c r="F920" s="189"/>
      <c r="G920" s="189"/>
      <c r="H920" s="189"/>
      <c r="I920" s="189"/>
      <c r="J920" s="189"/>
      <c r="K920" s="189"/>
      <c r="L920" s="189"/>
      <c r="M920" s="189"/>
      <c r="N920" s="189"/>
      <c r="O920" s="189"/>
      <c r="P920" s="189"/>
      <c r="Q920" s="189"/>
      <c r="R920" s="189"/>
      <c r="S920" s="189"/>
      <c r="T920" s="189"/>
      <c r="U920" s="189"/>
      <c r="V920" s="189"/>
      <c r="W920" s="189"/>
      <c r="X920" s="189"/>
      <c r="Y920" s="189"/>
      <c r="Z920" s="189"/>
    </row>
    <row r="921" spans="1:26" ht="14.25" customHeight="1" x14ac:dyDescent="0.3">
      <c r="A921" s="189"/>
      <c r="B921" s="189"/>
      <c r="C921" s="189"/>
      <c r="D921" s="189"/>
      <c r="E921" s="189"/>
      <c r="F921" s="189"/>
      <c r="G921" s="189"/>
      <c r="H921" s="189"/>
      <c r="I921" s="189"/>
      <c r="J921" s="189"/>
      <c r="K921" s="189"/>
      <c r="L921" s="189"/>
      <c r="M921" s="189"/>
      <c r="N921" s="189"/>
      <c r="O921" s="189"/>
      <c r="P921" s="189"/>
      <c r="Q921" s="189"/>
      <c r="R921" s="189"/>
      <c r="S921" s="189"/>
      <c r="T921" s="189"/>
      <c r="U921" s="189"/>
      <c r="V921" s="189"/>
      <c r="W921" s="189"/>
      <c r="X921" s="189"/>
      <c r="Y921" s="189"/>
      <c r="Z921" s="189"/>
    </row>
    <row r="922" spans="1:26" ht="14.25" customHeight="1" x14ac:dyDescent="0.3">
      <c r="A922" s="189"/>
      <c r="B922" s="189"/>
      <c r="C922" s="189"/>
      <c r="D922" s="189"/>
      <c r="E922" s="189"/>
      <c r="F922" s="189"/>
      <c r="G922" s="189"/>
      <c r="H922" s="189"/>
      <c r="I922" s="189"/>
      <c r="J922" s="189"/>
      <c r="K922" s="189"/>
      <c r="L922" s="189"/>
      <c r="M922" s="189"/>
      <c r="N922" s="189"/>
      <c r="O922" s="189"/>
      <c r="P922" s="189"/>
      <c r="Q922" s="189"/>
      <c r="R922" s="189"/>
      <c r="S922" s="189"/>
      <c r="T922" s="189"/>
      <c r="U922" s="189"/>
      <c r="V922" s="189"/>
      <c r="W922" s="189"/>
      <c r="X922" s="189"/>
      <c r="Y922" s="189"/>
      <c r="Z922" s="189"/>
    </row>
    <row r="923" spans="1:26" ht="14.25" customHeight="1" x14ac:dyDescent="0.3">
      <c r="A923" s="189"/>
      <c r="B923" s="189"/>
      <c r="C923" s="189"/>
      <c r="D923" s="189"/>
      <c r="E923" s="189"/>
      <c r="F923" s="189"/>
      <c r="G923" s="189"/>
      <c r="H923" s="189"/>
      <c r="I923" s="189"/>
      <c r="J923" s="189"/>
      <c r="K923" s="189"/>
      <c r="L923" s="189"/>
      <c r="M923" s="189"/>
      <c r="N923" s="189"/>
      <c r="O923" s="189"/>
      <c r="P923" s="189"/>
      <c r="Q923" s="189"/>
      <c r="R923" s="189"/>
      <c r="S923" s="189"/>
      <c r="T923" s="189"/>
      <c r="U923" s="189"/>
      <c r="V923" s="189"/>
      <c r="W923" s="189"/>
      <c r="X923" s="189"/>
      <c r="Y923" s="189"/>
      <c r="Z923" s="189"/>
    </row>
    <row r="924" spans="1:26" ht="14.25" customHeight="1" x14ac:dyDescent="0.3">
      <c r="A924" s="189"/>
      <c r="B924" s="189"/>
      <c r="C924" s="189"/>
      <c r="D924" s="189"/>
      <c r="E924" s="189"/>
      <c r="F924" s="189"/>
      <c r="G924" s="189"/>
      <c r="H924" s="189"/>
      <c r="I924" s="189"/>
      <c r="J924" s="189"/>
      <c r="K924" s="189"/>
      <c r="L924" s="189"/>
      <c r="M924" s="189"/>
      <c r="N924" s="189"/>
      <c r="O924" s="189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  <c r="Z924" s="189"/>
    </row>
    <row r="925" spans="1:26" ht="14.25" customHeight="1" x14ac:dyDescent="0.3">
      <c r="A925" s="189"/>
      <c r="B925" s="189"/>
      <c r="C925" s="189"/>
      <c r="D925" s="189"/>
      <c r="E925" s="189"/>
      <c r="F925" s="189"/>
      <c r="G925" s="189"/>
      <c r="H925" s="189"/>
      <c r="I925" s="189"/>
      <c r="J925" s="189"/>
      <c r="K925" s="189"/>
      <c r="L925" s="189"/>
      <c r="M925" s="189"/>
      <c r="N925" s="189"/>
      <c r="O925" s="189"/>
      <c r="P925" s="189"/>
      <c r="Q925" s="189"/>
      <c r="R925" s="189"/>
      <c r="S925" s="189"/>
      <c r="T925" s="189"/>
      <c r="U925" s="189"/>
      <c r="V925" s="189"/>
      <c r="W925" s="189"/>
      <c r="X925" s="189"/>
      <c r="Y925" s="189"/>
      <c r="Z925" s="189"/>
    </row>
    <row r="926" spans="1:26" ht="14.25" customHeight="1" x14ac:dyDescent="0.3">
      <c r="A926" s="189"/>
      <c r="B926" s="189"/>
      <c r="C926" s="189"/>
      <c r="D926" s="189"/>
      <c r="E926" s="189"/>
      <c r="F926" s="189"/>
      <c r="G926" s="189"/>
      <c r="H926" s="189"/>
      <c r="I926" s="189"/>
      <c r="J926" s="189"/>
      <c r="K926" s="189"/>
      <c r="L926" s="189"/>
      <c r="M926" s="189"/>
      <c r="N926" s="189"/>
      <c r="O926" s="189"/>
      <c r="P926" s="189"/>
      <c r="Q926" s="189"/>
      <c r="R926" s="189"/>
      <c r="S926" s="189"/>
      <c r="T926" s="189"/>
      <c r="U926" s="189"/>
      <c r="V926" s="189"/>
      <c r="W926" s="189"/>
      <c r="X926" s="189"/>
      <c r="Y926" s="189"/>
      <c r="Z926" s="189"/>
    </row>
    <row r="927" spans="1:26" ht="14.25" customHeight="1" x14ac:dyDescent="0.3">
      <c r="A927" s="189"/>
      <c r="B927" s="189"/>
      <c r="C927" s="189"/>
      <c r="D927" s="189"/>
      <c r="E927" s="189"/>
      <c r="F927" s="189"/>
      <c r="G927" s="189"/>
      <c r="H927" s="189"/>
      <c r="I927" s="189"/>
      <c r="J927" s="189"/>
      <c r="K927" s="189"/>
      <c r="L927" s="189"/>
      <c r="M927" s="189"/>
      <c r="N927" s="189"/>
      <c r="O927" s="189"/>
      <c r="P927" s="189"/>
      <c r="Q927" s="189"/>
      <c r="R927" s="189"/>
      <c r="S927" s="189"/>
      <c r="T927" s="189"/>
      <c r="U927" s="189"/>
      <c r="V927" s="189"/>
      <c r="W927" s="189"/>
      <c r="X927" s="189"/>
      <c r="Y927" s="189"/>
      <c r="Z927" s="189"/>
    </row>
    <row r="928" spans="1:26" ht="14.25" customHeight="1" x14ac:dyDescent="0.3">
      <c r="A928" s="189"/>
      <c r="B928" s="189"/>
      <c r="C928" s="189"/>
      <c r="D928" s="189"/>
      <c r="E928" s="189"/>
      <c r="F928" s="189"/>
      <c r="G928" s="189"/>
      <c r="H928" s="189"/>
      <c r="I928" s="189"/>
      <c r="J928" s="189"/>
      <c r="K928" s="189"/>
      <c r="L928" s="189"/>
      <c r="M928" s="189"/>
      <c r="N928" s="189"/>
      <c r="O928" s="189"/>
      <c r="P928" s="189"/>
      <c r="Q928" s="189"/>
      <c r="R928" s="189"/>
      <c r="S928" s="189"/>
      <c r="T928" s="189"/>
      <c r="U928" s="189"/>
      <c r="V928" s="189"/>
      <c r="W928" s="189"/>
      <c r="X928" s="189"/>
      <c r="Y928" s="189"/>
      <c r="Z928" s="189"/>
    </row>
    <row r="929" spans="1:26" ht="14.25" customHeight="1" x14ac:dyDescent="0.3">
      <c r="A929" s="189"/>
      <c r="B929" s="189"/>
      <c r="C929" s="189"/>
      <c r="D929" s="189"/>
      <c r="E929" s="189"/>
      <c r="F929" s="189"/>
      <c r="G929" s="189"/>
      <c r="H929" s="189"/>
      <c r="I929" s="189"/>
      <c r="J929" s="189"/>
      <c r="K929" s="189"/>
      <c r="L929" s="189"/>
      <c r="M929" s="189"/>
      <c r="N929" s="189"/>
      <c r="O929" s="189"/>
      <c r="P929" s="189"/>
      <c r="Q929" s="189"/>
      <c r="R929" s="189"/>
      <c r="S929" s="189"/>
      <c r="T929" s="189"/>
      <c r="U929" s="189"/>
      <c r="V929" s="189"/>
      <c r="W929" s="189"/>
      <c r="X929" s="189"/>
      <c r="Y929" s="189"/>
      <c r="Z929" s="189"/>
    </row>
    <row r="930" spans="1:26" ht="14.25" customHeight="1" x14ac:dyDescent="0.3">
      <c r="A930" s="189"/>
      <c r="B930" s="189"/>
      <c r="C930" s="189"/>
      <c r="D930" s="189"/>
      <c r="E930" s="189"/>
      <c r="F930" s="189"/>
      <c r="G930" s="189"/>
      <c r="H930" s="189"/>
      <c r="I930" s="189"/>
      <c r="J930" s="189"/>
      <c r="K930" s="189"/>
      <c r="L930" s="189"/>
      <c r="M930" s="189"/>
      <c r="N930" s="189"/>
      <c r="O930" s="189"/>
      <c r="P930" s="189"/>
      <c r="Q930" s="189"/>
      <c r="R930" s="189"/>
      <c r="S930" s="189"/>
      <c r="T930" s="189"/>
      <c r="U930" s="189"/>
      <c r="V930" s="189"/>
      <c r="W930" s="189"/>
      <c r="X930" s="189"/>
      <c r="Y930" s="189"/>
      <c r="Z930" s="189"/>
    </row>
    <row r="931" spans="1:26" ht="14.25" customHeight="1" x14ac:dyDescent="0.3">
      <c r="A931" s="189"/>
      <c r="B931" s="189"/>
      <c r="C931" s="189"/>
      <c r="D931" s="189"/>
      <c r="E931" s="189"/>
      <c r="F931" s="189"/>
      <c r="G931" s="189"/>
      <c r="H931" s="189"/>
      <c r="I931" s="189"/>
      <c r="J931" s="189"/>
      <c r="K931" s="189"/>
      <c r="L931" s="189"/>
      <c r="M931" s="189"/>
      <c r="N931" s="189"/>
      <c r="O931" s="189"/>
      <c r="P931" s="189"/>
      <c r="Q931" s="189"/>
      <c r="R931" s="189"/>
      <c r="S931" s="189"/>
      <c r="T931" s="189"/>
      <c r="U931" s="189"/>
      <c r="V931" s="189"/>
      <c r="W931" s="189"/>
      <c r="X931" s="189"/>
      <c r="Y931" s="189"/>
      <c r="Z931" s="189"/>
    </row>
    <row r="932" spans="1:26" ht="14.25" customHeight="1" x14ac:dyDescent="0.3">
      <c r="A932" s="189"/>
      <c r="B932" s="189"/>
      <c r="C932" s="189"/>
      <c r="D932" s="189"/>
      <c r="E932" s="189"/>
      <c r="F932" s="189"/>
      <c r="G932" s="189"/>
      <c r="H932" s="189"/>
      <c r="I932" s="189"/>
      <c r="J932" s="189"/>
      <c r="K932" s="189"/>
      <c r="L932" s="189"/>
      <c r="M932" s="189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89"/>
      <c r="Z932" s="189"/>
    </row>
    <row r="933" spans="1:26" ht="14.25" customHeight="1" x14ac:dyDescent="0.3">
      <c r="A933" s="189"/>
      <c r="B933" s="189"/>
      <c r="C933" s="189"/>
      <c r="D933" s="189"/>
      <c r="E933" s="189"/>
      <c r="F933" s="189"/>
      <c r="G933" s="189"/>
      <c r="H933" s="189"/>
      <c r="I933" s="189"/>
      <c r="J933" s="189"/>
      <c r="K933" s="189"/>
      <c r="L933" s="189"/>
      <c r="M933" s="189"/>
      <c r="N933" s="189"/>
      <c r="O933" s="189"/>
      <c r="P933" s="189"/>
      <c r="Q933" s="189"/>
      <c r="R933" s="189"/>
      <c r="S933" s="189"/>
      <c r="T933" s="189"/>
      <c r="U933" s="189"/>
      <c r="V933" s="189"/>
      <c r="W933" s="189"/>
      <c r="X933" s="189"/>
      <c r="Y933" s="189"/>
      <c r="Z933" s="189"/>
    </row>
    <row r="934" spans="1:26" ht="14.25" customHeight="1" x14ac:dyDescent="0.3">
      <c r="A934" s="189"/>
      <c r="B934" s="189"/>
      <c r="C934" s="189"/>
      <c r="D934" s="189"/>
      <c r="E934" s="189"/>
      <c r="F934" s="189"/>
      <c r="G934" s="189"/>
      <c r="H934" s="189"/>
      <c r="I934" s="189"/>
      <c r="J934" s="189"/>
      <c r="K934" s="189"/>
      <c r="L934" s="189"/>
      <c r="M934" s="189"/>
      <c r="N934" s="189"/>
      <c r="O934" s="189"/>
      <c r="P934" s="189"/>
      <c r="Q934" s="189"/>
      <c r="R934" s="189"/>
      <c r="S934" s="189"/>
      <c r="T934" s="189"/>
      <c r="U934" s="189"/>
      <c r="V934" s="189"/>
      <c r="W934" s="189"/>
      <c r="X934" s="189"/>
      <c r="Y934" s="189"/>
      <c r="Z934" s="189"/>
    </row>
    <row r="935" spans="1:26" ht="14.25" customHeight="1" x14ac:dyDescent="0.3">
      <c r="A935" s="189"/>
      <c r="B935" s="189"/>
      <c r="C935" s="189"/>
      <c r="D935" s="189"/>
      <c r="E935" s="189"/>
      <c r="F935" s="189"/>
      <c r="G935" s="189"/>
      <c r="H935" s="189"/>
      <c r="I935" s="189"/>
      <c r="J935" s="189"/>
      <c r="K935" s="189"/>
      <c r="L935" s="189"/>
      <c r="M935" s="189"/>
      <c r="N935" s="189"/>
      <c r="O935" s="189"/>
      <c r="P935" s="189"/>
      <c r="Q935" s="189"/>
      <c r="R935" s="189"/>
      <c r="S935" s="189"/>
      <c r="T935" s="189"/>
      <c r="U935" s="189"/>
      <c r="V935" s="189"/>
      <c r="W935" s="189"/>
      <c r="X935" s="189"/>
      <c r="Y935" s="189"/>
      <c r="Z935" s="189"/>
    </row>
    <row r="936" spans="1:26" ht="14.25" customHeight="1" x14ac:dyDescent="0.3">
      <c r="A936" s="189"/>
      <c r="B936" s="189"/>
      <c r="C936" s="189"/>
      <c r="D936" s="189"/>
      <c r="E936" s="189"/>
      <c r="F936" s="189"/>
      <c r="G936" s="189"/>
      <c r="H936" s="189"/>
      <c r="I936" s="189"/>
      <c r="J936" s="189"/>
      <c r="K936" s="189"/>
      <c r="L936" s="189"/>
      <c r="M936" s="189"/>
      <c r="N936" s="189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  <c r="Z936" s="189"/>
    </row>
    <row r="937" spans="1:26" ht="14.25" customHeight="1" x14ac:dyDescent="0.3">
      <c r="A937" s="189"/>
      <c r="B937" s="189"/>
      <c r="C937" s="189"/>
      <c r="D937" s="189"/>
      <c r="E937" s="189"/>
      <c r="F937" s="189"/>
      <c r="G937" s="189"/>
      <c r="H937" s="189"/>
      <c r="I937" s="189"/>
      <c r="J937" s="189"/>
      <c r="K937" s="189"/>
      <c r="L937" s="189"/>
      <c r="M937" s="189"/>
      <c r="N937" s="189"/>
      <c r="O937" s="189"/>
      <c r="P937" s="189"/>
      <c r="Q937" s="189"/>
      <c r="R937" s="189"/>
      <c r="S937" s="189"/>
      <c r="T937" s="189"/>
      <c r="U937" s="189"/>
      <c r="V937" s="189"/>
      <c r="W937" s="189"/>
      <c r="X937" s="189"/>
      <c r="Y937" s="189"/>
      <c r="Z937" s="189"/>
    </row>
    <row r="938" spans="1:26" ht="14.25" customHeight="1" x14ac:dyDescent="0.3">
      <c r="A938" s="189"/>
      <c r="B938" s="189"/>
      <c r="C938" s="189"/>
      <c r="D938" s="189"/>
      <c r="E938" s="189"/>
      <c r="F938" s="189"/>
      <c r="G938" s="189"/>
      <c r="H938" s="189"/>
      <c r="I938" s="189"/>
      <c r="J938" s="189"/>
      <c r="K938" s="189"/>
      <c r="L938" s="189"/>
      <c r="M938" s="189"/>
      <c r="N938" s="189"/>
      <c r="O938" s="189"/>
      <c r="P938" s="189"/>
      <c r="Q938" s="189"/>
      <c r="R938" s="189"/>
      <c r="S938" s="189"/>
      <c r="T938" s="189"/>
      <c r="U938" s="189"/>
      <c r="V938" s="189"/>
      <c r="W938" s="189"/>
      <c r="X938" s="189"/>
      <c r="Y938" s="189"/>
      <c r="Z938" s="189"/>
    </row>
    <row r="939" spans="1:26" ht="14.25" customHeight="1" x14ac:dyDescent="0.3">
      <c r="A939" s="189"/>
      <c r="B939" s="189"/>
      <c r="C939" s="189"/>
      <c r="D939" s="189"/>
      <c r="E939" s="189"/>
      <c r="F939" s="189"/>
      <c r="G939" s="189"/>
      <c r="H939" s="189"/>
      <c r="I939" s="189"/>
      <c r="J939" s="189"/>
      <c r="K939" s="189"/>
      <c r="L939" s="189"/>
      <c r="M939" s="189"/>
      <c r="N939" s="189"/>
      <c r="O939" s="189"/>
      <c r="P939" s="189"/>
      <c r="Q939" s="189"/>
      <c r="R939" s="189"/>
      <c r="S939" s="189"/>
      <c r="T939" s="189"/>
      <c r="U939" s="189"/>
      <c r="V939" s="189"/>
      <c r="W939" s="189"/>
      <c r="X939" s="189"/>
      <c r="Y939" s="189"/>
      <c r="Z939" s="189"/>
    </row>
    <row r="940" spans="1:26" ht="14.25" customHeight="1" x14ac:dyDescent="0.3">
      <c r="A940" s="189"/>
      <c r="B940" s="189"/>
      <c r="C940" s="189"/>
      <c r="D940" s="189"/>
      <c r="E940" s="189"/>
      <c r="F940" s="189"/>
      <c r="G940" s="189"/>
      <c r="H940" s="189"/>
      <c r="I940" s="189"/>
      <c r="J940" s="189"/>
      <c r="K940" s="189"/>
      <c r="L940" s="189"/>
      <c r="M940" s="189"/>
      <c r="N940" s="189"/>
      <c r="O940" s="189"/>
      <c r="P940" s="189"/>
      <c r="Q940" s="189"/>
      <c r="R940" s="189"/>
      <c r="S940" s="189"/>
      <c r="T940" s="189"/>
      <c r="U940" s="189"/>
      <c r="V940" s="189"/>
      <c r="W940" s="189"/>
      <c r="X940" s="189"/>
      <c r="Y940" s="189"/>
      <c r="Z940" s="189"/>
    </row>
    <row r="941" spans="1:26" ht="14.25" customHeight="1" x14ac:dyDescent="0.3">
      <c r="A941" s="189"/>
      <c r="B941" s="189"/>
      <c r="C941" s="189"/>
      <c r="D941" s="189"/>
      <c r="E941" s="189"/>
      <c r="F941" s="189"/>
      <c r="G941" s="189"/>
      <c r="H941" s="189"/>
      <c r="I941" s="189"/>
      <c r="J941" s="189"/>
      <c r="K941" s="189"/>
      <c r="L941" s="189"/>
      <c r="M941" s="189"/>
      <c r="N941" s="189"/>
      <c r="O941" s="189"/>
      <c r="P941" s="189"/>
      <c r="Q941" s="189"/>
      <c r="R941" s="189"/>
      <c r="S941" s="189"/>
      <c r="T941" s="189"/>
      <c r="U941" s="189"/>
      <c r="V941" s="189"/>
      <c r="W941" s="189"/>
      <c r="X941" s="189"/>
      <c r="Y941" s="189"/>
      <c r="Z941" s="189"/>
    </row>
    <row r="942" spans="1:26" ht="14.25" customHeight="1" x14ac:dyDescent="0.3">
      <c r="A942" s="189"/>
      <c r="B942" s="189"/>
      <c r="C942" s="189"/>
      <c r="D942" s="189"/>
      <c r="E942" s="189"/>
      <c r="F942" s="189"/>
      <c r="G942" s="189"/>
      <c r="H942" s="189"/>
      <c r="I942" s="189"/>
      <c r="J942" s="189"/>
      <c r="K942" s="189"/>
      <c r="L942" s="189"/>
      <c r="M942" s="189"/>
      <c r="N942" s="189"/>
      <c r="O942" s="189"/>
      <c r="P942" s="189"/>
      <c r="Q942" s="189"/>
      <c r="R942" s="189"/>
      <c r="S942" s="189"/>
      <c r="T942" s="189"/>
      <c r="U942" s="189"/>
      <c r="V942" s="189"/>
      <c r="W942" s="189"/>
      <c r="X942" s="189"/>
      <c r="Y942" s="189"/>
      <c r="Z942" s="189"/>
    </row>
    <row r="943" spans="1:26" ht="14.25" customHeight="1" x14ac:dyDescent="0.3">
      <c r="A943" s="189"/>
      <c r="B943" s="189"/>
      <c r="C943" s="189"/>
      <c r="D943" s="189"/>
      <c r="E943" s="189"/>
      <c r="F943" s="189"/>
      <c r="G943" s="189"/>
      <c r="H943" s="189"/>
      <c r="I943" s="189"/>
      <c r="J943" s="189"/>
      <c r="K943" s="189"/>
      <c r="L943" s="189"/>
      <c r="M943" s="189"/>
      <c r="N943" s="189"/>
      <c r="O943" s="189"/>
      <c r="P943" s="189"/>
      <c r="Q943" s="189"/>
      <c r="R943" s="189"/>
      <c r="S943" s="189"/>
      <c r="T943" s="189"/>
      <c r="U943" s="189"/>
      <c r="V943" s="189"/>
      <c r="W943" s="189"/>
      <c r="X943" s="189"/>
      <c r="Y943" s="189"/>
      <c r="Z943" s="189"/>
    </row>
    <row r="944" spans="1:26" ht="14.25" customHeight="1" x14ac:dyDescent="0.3">
      <c r="A944" s="189"/>
      <c r="B944" s="189"/>
      <c r="C944" s="189"/>
      <c r="D944" s="189"/>
      <c r="E944" s="189"/>
      <c r="F944" s="189"/>
      <c r="G944" s="189"/>
      <c r="H944" s="189"/>
      <c r="I944" s="189"/>
      <c r="J944" s="189"/>
      <c r="K944" s="189"/>
      <c r="L944" s="189"/>
      <c r="M944" s="189"/>
      <c r="N944" s="189"/>
      <c r="O944" s="189"/>
      <c r="P944" s="189"/>
      <c r="Q944" s="189"/>
      <c r="R944" s="189"/>
      <c r="S944" s="189"/>
      <c r="T944" s="189"/>
      <c r="U944" s="189"/>
      <c r="V944" s="189"/>
      <c r="W944" s="189"/>
      <c r="X944" s="189"/>
      <c r="Y944" s="189"/>
      <c r="Z944" s="189"/>
    </row>
    <row r="945" spans="1:26" ht="14.25" customHeight="1" x14ac:dyDescent="0.3">
      <c r="A945" s="189"/>
      <c r="B945" s="189"/>
      <c r="C945" s="189"/>
      <c r="D945" s="189"/>
      <c r="E945" s="189"/>
      <c r="F945" s="189"/>
      <c r="G945" s="189"/>
      <c r="H945" s="189"/>
      <c r="I945" s="189"/>
      <c r="J945" s="189"/>
      <c r="K945" s="189"/>
      <c r="L945" s="189"/>
      <c r="M945" s="189"/>
      <c r="N945" s="189"/>
      <c r="O945" s="189"/>
      <c r="P945" s="189"/>
      <c r="Q945" s="189"/>
      <c r="R945" s="189"/>
      <c r="S945" s="189"/>
      <c r="T945" s="189"/>
      <c r="U945" s="189"/>
      <c r="V945" s="189"/>
      <c r="W945" s="189"/>
      <c r="X945" s="189"/>
      <c r="Y945" s="189"/>
      <c r="Z945" s="189"/>
    </row>
    <row r="946" spans="1:26" ht="14.25" customHeight="1" x14ac:dyDescent="0.3">
      <c r="A946" s="189"/>
      <c r="B946" s="189"/>
      <c r="C946" s="189"/>
      <c r="D946" s="189"/>
      <c r="E946" s="189"/>
      <c r="F946" s="189"/>
      <c r="G946" s="189"/>
      <c r="H946" s="189"/>
      <c r="I946" s="189"/>
      <c r="J946" s="189"/>
      <c r="K946" s="189"/>
      <c r="L946" s="189"/>
      <c r="M946" s="189"/>
      <c r="N946" s="189"/>
      <c r="O946" s="189"/>
      <c r="P946" s="189"/>
      <c r="Q946" s="189"/>
      <c r="R946" s="189"/>
      <c r="S946" s="189"/>
      <c r="T946" s="189"/>
      <c r="U946" s="189"/>
      <c r="V946" s="189"/>
      <c r="W946" s="189"/>
      <c r="X946" s="189"/>
      <c r="Y946" s="189"/>
      <c r="Z946" s="189"/>
    </row>
    <row r="947" spans="1:26" ht="14.25" customHeight="1" x14ac:dyDescent="0.3">
      <c r="A947" s="189"/>
      <c r="B947" s="189"/>
      <c r="C947" s="189"/>
      <c r="D947" s="189"/>
      <c r="E947" s="189"/>
      <c r="F947" s="189"/>
      <c r="G947" s="189"/>
      <c r="H947" s="189"/>
      <c r="I947" s="189"/>
      <c r="J947" s="189"/>
      <c r="K947" s="189"/>
      <c r="L947" s="189"/>
      <c r="M947" s="189"/>
      <c r="N947" s="189"/>
      <c r="O947" s="189"/>
      <c r="P947" s="189"/>
      <c r="Q947" s="189"/>
      <c r="R947" s="189"/>
      <c r="S947" s="189"/>
      <c r="T947" s="189"/>
      <c r="U947" s="189"/>
      <c r="V947" s="189"/>
      <c r="W947" s="189"/>
      <c r="X947" s="189"/>
      <c r="Y947" s="189"/>
      <c r="Z947" s="189"/>
    </row>
    <row r="948" spans="1:26" ht="14.25" customHeight="1" x14ac:dyDescent="0.3">
      <c r="A948" s="189"/>
      <c r="B948" s="189"/>
      <c r="C948" s="189"/>
      <c r="D948" s="189"/>
      <c r="E948" s="189"/>
      <c r="F948" s="189"/>
      <c r="G948" s="189"/>
      <c r="H948" s="189"/>
      <c r="I948" s="189"/>
      <c r="J948" s="189"/>
      <c r="K948" s="189"/>
      <c r="L948" s="189"/>
      <c r="M948" s="189"/>
      <c r="N948" s="189"/>
      <c r="O948" s="189"/>
      <c r="P948" s="189"/>
      <c r="Q948" s="189"/>
      <c r="R948" s="189"/>
      <c r="S948" s="189"/>
      <c r="T948" s="189"/>
      <c r="U948" s="189"/>
      <c r="V948" s="189"/>
      <c r="W948" s="189"/>
      <c r="X948" s="189"/>
      <c r="Y948" s="189"/>
      <c r="Z948" s="189"/>
    </row>
    <row r="949" spans="1:26" ht="14.25" customHeight="1" x14ac:dyDescent="0.3">
      <c r="A949" s="189"/>
      <c r="B949" s="189"/>
      <c r="C949" s="189"/>
      <c r="D949" s="189"/>
      <c r="E949" s="189"/>
      <c r="F949" s="189"/>
      <c r="G949" s="189"/>
      <c r="H949" s="189"/>
      <c r="I949" s="189"/>
      <c r="J949" s="189"/>
      <c r="K949" s="189"/>
      <c r="L949" s="189"/>
      <c r="M949" s="189"/>
      <c r="N949" s="189"/>
      <c r="O949" s="189"/>
      <c r="P949" s="189"/>
      <c r="Q949" s="189"/>
      <c r="R949" s="189"/>
      <c r="S949" s="189"/>
      <c r="T949" s="189"/>
      <c r="U949" s="189"/>
      <c r="V949" s="189"/>
      <c r="W949" s="189"/>
      <c r="X949" s="189"/>
      <c r="Y949" s="189"/>
      <c r="Z949" s="189"/>
    </row>
    <row r="950" spans="1:26" ht="14.25" customHeight="1" x14ac:dyDescent="0.3">
      <c r="A950" s="189"/>
      <c r="B950" s="189"/>
      <c r="C950" s="189"/>
      <c r="D950" s="189"/>
      <c r="E950" s="189"/>
      <c r="F950" s="189"/>
      <c r="G950" s="189"/>
      <c r="H950" s="189"/>
      <c r="I950" s="189"/>
      <c r="J950" s="189"/>
      <c r="K950" s="189"/>
      <c r="L950" s="189"/>
      <c r="M950" s="189"/>
      <c r="N950" s="189"/>
      <c r="O950" s="189"/>
      <c r="P950" s="189"/>
      <c r="Q950" s="189"/>
      <c r="R950" s="189"/>
      <c r="S950" s="189"/>
      <c r="T950" s="189"/>
      <c r="U950" s="189"/>
      <c r="V950" s="189"/>
      <c r="W950" s="189"/>
      <c r="X950" s="189"/>
      <c r="Y950" s="189"/>
      <c r="Z950" s="189"/>
    </row>
    <row r="951" spans="1:26" ht="14.25" customHeight="1" x14ac:dyDescent="0.3">
      <c r="A951" s="189"/>
      <c r="B951" s="189"/>
      <c r="C951" s="189"/>
      <c r="D951" s="189"/>
      <c r="E951" s="189"/>
      <c r="F951" s="189"/>
      <c r="G951" s="189"/>
      <c r="H951" s="189"/>
      <c r="I951" s="189"/>
      <c r="J951" s="189"/>
      <c r="K951" s="189"/>
      <c r="L951" s="189"/>
      <c r="M951" s="189"/>
      <c r="N951" s="189"/>
      <c r="O951" s="189"/>
      <c r="P951" s="189"/>
      <c r="Q951" s="189"/>
      <c r="R951" s="189"/>
      <c r="S951" s="189"/>
      <c r="T951" s="189"/>
      <c r="U951" s="189"/>
      <c r="V951" s="189"/>
      <c r="W951" s="189"/>
      <c r="X951" s="189"/>
      <c r="Y951" s="189"/>
      <c r="Z951" s="189"/>
    </row>
    <row r="952" spans="1:26" ht="14.25" customHeight="1" x14ac:dyDescent="0.3">
      <c r="A952" s="189"/>
      <c r="B952" s="189"/>
      <c r="C952" s="189"/>
      <c r="D952" s="189"/>
      <c r="E952" s="189"/>
      <c r="F952" s="189"/>
      <c r="G952" s="189"/>
      <c r="H952" s="189"/>
      <c r="I952" s="189"/>
      <c r="J952" s="189"/>
      <c r="K952" s="189"/>
      <c r="L952" s="189"/>
      <c r="M952" s="189"/>
      <c r="N952" s="189"/>
      <c r="O952" s="189"/>
      <c r="P952" s="189"/>
      <c r="Q952" s="189"/>
      <c r="R952" s="189"/>
      <c r="S952" s="189"/>
      <c r="T952" s="189"/>
      <c r="U952" s="189"/>
      <c r="V952" s="189"/>
      <c r="W952" s="189"/>
      <c r="X952" s="189"/>
      <c r="Y952" s="189"/>
      <c r="Z952" s="189"/>
    </row>
    <row r="953" spans="1:26" ht="14.25" customHeight="1" x14ac:dyDescent="0.3">
      <c r="A953" s="189"/>
      <c r="B953" s="189"/>
      <c r="C953" s="189"/>
      <c r="D953" s="189"/>
      <c r="E953" s="189"/>
      <c r="F953" s="189"/>
      <c r="G953" s="189"/>
      <c r="H953" s="189"/>
      <c r="I953" s="189"/>
      <c r="J953" s="189"/>
      <c r="K953" s="189"/>
      <c r="L953" s="189"/>
      <c r="M953" s="189"/>
      <c r="N953" s="189"/>
      <c r="O953" s="189"/>
      <c r="P953" s="189"/>
      <c r="Q953" s="189"/>
      <c r="R953" s="189"/>
      <c r="S953" s="189"/>
      <c r="T953" s="189"/>
      <c r="U953" s="189"/>
      <c r="V953" s="189"/>
      <c r="W953" s="189"/>
      <c r="X953" s="189"/>
      <c r="Y953" s="189"/>
      <c r="Z953" s="189"/>
    </row>
    <row r="954" spans="1:26" ht="14.25" customHeight="1" x14ac:dyDescent="0.3">
      <c r="A954" s="189"/>
      <c r="B954" s="189"/>
      <c r="C954" s="189"/>
      <c r="D954" s="189"/>
      <c r="E954" s="189"/>
      <c r="F954" s="189"/>
      <c r="G954" s="189"/>
      <c r="H954" s="189"/>
      <c r="I954" s="189"/>
      <c r="J954" s="189"/>
      <c r="K954" s="189"/>
      <c r="L954" s="189"/>
      <c r="M954" s="189"/>
      <c r="N954" s="189"/>
      <c r="O954" s="189"/>
      <c r="P954" s="189"/>
      <c r="Q954" s="189"/>
      <c r="R954" s="189"/>
      <c r="S954" s="189"/>
      <c r="T954" s="189"/>
      <c r="U954" s="189"/>
      <c r="V954" s="189"/>
      <c r="W954" s="189"/>
      <c r="X954" s="189"/>
      <c r="Y954" s="189"/>
      <c r="Z954" s="189"/>
    </row>
    <row r="955" spans="1:26" ht="14.25" customHeight="1" x14ac:dyDescent="0.3">
      <c r="A955" s="189"/>
      <c r="B955" s="189"/>
      <c r="C955" s="189"/>
      <c r="D955" s="189"/>
      <c r="E955" s="189"/>
      <c r="F955" s="189"/>
      <c r="G955" s="189"/>
      <c r="H955" s="189"/>
      <c r="I955" s="189"/>
      <c r="J955" s="189"/>
      <c r="K955" s="189"/>
      <c r="L955" s="189"/>
      <c r="M955" s="189"/>
      <c r="N955" s="189"/>
      <c r="O955" s="189"/>
      <c r="P955" s="189"/>
      <c r="Q955" s="189"/>
      <c r="R955" s="189"/>
      <c r="S955" s="189"/>
      <c r="T955" s="189"/>
      <c r="U955" s="189"/>
      <c r="V955" s="189"/>
      <c r="W955" s="189"/>
      <c r="X955" s="189"/>
      <c r="Y955" s="189"/>
      <c r="Z955" s="189"/>
    </row>
    <row r="956" spans="1:26" ht="14.25" customHeight="1" x14ac:dyDescent="0.3">
      <c r="A956" s="189"/>
      <c r="B956" s="189"/>
      <c r="C956" s="189"/>
      <c r="D956" s="189"/>
      <c r="E956" s="189"/>
      <c r="F956" s="189"/>
      <c r="G956" s="189"/>
      <c r="H956" s="189"/>
      <c r="I956" s="189"/>
      <c r="J956" s="189"/>
      <c r="K956" s="189"/>
      <c r="L956" s="189"/>
      <c r="M956" s="189"/>
      <c r="N956" s="189"/>
      <c r="O956" s="189"/>
      <c r="P956" s="189"/>
      <c r="Q956" s="189"/>
      <c r="R956" s="189"/>
      <c r="S956" s="189"/>
      <c r="T956" s="189"/>
      <c r="U956" s="189"/>
      <c r="V956" s="189"/>
      <c r="W956" s="189"/>
      <c r="X956" s="189"/>
      <c r="Y956" s="189"/>
      <c r="Z956" s="189"/>
    </row>
    <row r="957" spans="1:26" ht="14.25" customHeight="1" x14ac:dyDescent="0.3">
      <c r="A957" s="189"/>
      <c r="B957" s="189"/>
      <c r="C957" s="189"/>
      <c r="D957" s="189"/>
      <c r="E957" s="189"/>
      <c r="F957" s="189"/>
      <c r="G957" s="189"/>
      <c r="H957" s="189"/>
      <c r="I957" s="189"/>
      <c r="J957" s="189"/>
      <c r="K957" s="189"/>
      <c r="L957" s="189"/>
      <c r="M957" s="189"/>
      <c r="N957" s="189"/>
      <c r="O957" s="189"/>
      <c r="P957" s="189"/>
      <c r="Q957" s="189"/>
      <c r="R957" s="189"/>
      <c r="S957" s="189"/>
      <c r="T957" s="189"/>
      <c r="U957" s="189"/>
      <c r="V957" s="189"/>
      <c r="W957" s="189"/>
      <c r="X957" s="189"/>
      <c r="Y957" s="189"/>
      <c r="Z957" s="189"/>
    </row>
    <row r="958" spans="1:26" ht="14.25" customHeight="1" x14ac:dyDescent="0.3">
      <c r="A958" s="189"/>
      <c r="B958" s="189"/>
      <c r="C958" s="189"/>
      <c r="D958" s="189"/>
      <c r="E958" s="189"/>
      <c r="F958" s="189"/>
      <c r="G958" s="189"/>
      <c r="H958" s="189"/>
      <c r="I958" s="189"/>
      <c r="J958" s="189"/>
      <c r="K958" s="189"/>
      <c r="L958" s="189"/>
      <c r="M958" s="189"/>
      <c r="N958" s="189"/>
      <c r="O958" s="189"/>
      <c r="P958" s="189"/>
      <c r="Q958" s="189"/>
      <c r="R958" s="189"/>
      <c r="S958" s="189"/>
      <c r="T958" s="189"/>
      <c r="U958" s="189"/>
      <c r="V958" s="189"/>
      <c r="W958" s="189"/>
      <c r="X958" s="189"/>
      <c r="Y958" s="189"/>
      <c r="Z958" s="189"/>
    </row>
    <row r="959" spans="1:26" ht="14.25" customHeight="1" x14ac:dyDescent="0.3">
      <c r="A959" s="189"/>
      <c r="B959" s="189"/>
      <c r="C959" s="189"/>
      <c r="D959" s="189"/>
      <c r="E959" s="189"/>
      <c r="F959" s="189"/>
      <c r="G959" s="189"/>
      <c r="H959" s="189"/>
      <c r="I959" s="189"/>
      <c r="J959" s="189"/>
      <c r="K959" s="189"/>
      <c r="L959" s="189"/>
      <c r="M959" s="189"/>
      <c r="N959" s="189"/>
      <c r="O959" s="189"/>
      <c r="P959" s="189"/>
      <c r="Q959" s="189"/>
      <c r="R959" s="189"/>
      <c r="S959" s="189"/>
      <c r="T959" s="189"/>
      <c r="U959" s="189"/>
      <c r="V959" s="189"/>
      <c r="W959" s="189"/>
      <c r="X959" s="189"/>
      <c r="Y959" s="189"/>
      <c r="Z959" s="189"/>
    </row>
    <row r="960" spans="1:26" ht="14.25" customHeight="1" x14ac:dyDescent="0.3">
      <c r="A960" s="189"/>
      <c r="B960" s="189"/>
      <c r="C960" s="189"/>
      <c r="D960" s="189"/>
      <c r="E960" s="189"/>
      <c r="F960" s="189"/>
      <c r="G960" s="189"/>
      <c r="H960" s="189"/>
      <c r="I960" s="189"/>
      <c r="J960" s="189"/>
      <c r="K960" s="189"/>
      <c r="L960" s="189"/>
      <c r="M960" s="189"/>
      <c r="N960" s="189"/>
      <c r="O960" s="189"/>
      <c r="P960" s="189"/>
      <c r="Q960" s="189"/>
      <c r="R960" s="189"/>
      <c r="S960" s="189"/>
      <c r="T960" s="189"/>
      <c r="U960" s="189"/>
      <c r="V960" s="189"/>
      <c r="W960" s="189"/>
      <c r="X960" s="189"/>
      <c r="Y960" s="189"/>
      <c r="Z960" s="189"/>
    </row>
    <row r="961" spans="1:26" ht="14.25" customHeight="1" x14ac:dyDescent="0.3">
      <c r="A961" s="189"/>
      <c r="B961" s="189"/>
      <c r="C961" s="189"/>
      <c r="D961" s="189"/>
      <c r="E961" s="189"/>
      <c r="F961" s="189"/>
      <c r="G961" s="189"/>
      <c r="H961" s="189"/>
      <c r="I961" s="189"/>
      <c r="J961" s="189"/>
      <c r="K961" s="189"/>
      <c r="L961" s="189"/>
      <c r="M961" s="189"/>
      <c r="N961" s="189"/>
      <c r="O961" s="189"/>
      <c r="P961" s="189"/>
      <c r="Q961" s="189"/>
      <c r="R961" s="189"/>
      <c r="S961" s="189"/>
      <c r="T961" s="189"/>
      <c r="U961" s="189"/>
      <c r="V961" s="189"/>
      <c r="W961" s="189"/>
      <c r="X961" s="189"/>
      <c r="Y961" s="189"/>
      <c r="Z961" s="189"/>
    </row>
    <row r="962" spans="1:26" ht="14.25" customHeight="1" x14ac:dyDescent="0.3">
      <c r="A962" s="189"/>
      <c r="B962" s="189"/>
      <c r="C962" s="189"/>
      <c r="D962" s="189"/>
      <c r="E962" s="189"/>
      <c r="F962" s="189"/>
      <c r="G962" s="189"/>
      <c r="H962" s="189"/>
      <c r="I962" s="189"/>
      <c r="J962" s="189"/>
      <c r="K962" s="189"/>
      <c r="L962" s="189"/>
      <c r="M962" s="189"/>
      <c r="N962" s="189"/>
      <c r="O962" s="189"/>
      <c r="P962" s="189"/>
      <c r="Q962" s="189"/>
      <c r="R962" s="189"/>
      <c r="S962" s="189"/>
      <c r="T962" s="189"/>
      <c r="U962" s="189"/>
      <c r="V962" s="189"/>
      <c r="W962" s="189"/>
      <c r="X962" s="189"/>
      <c r="Y962" s="189"/>
      <c r="Z962" s="189"/>
    </row>
    <row r="963" spans="1:26" ht="14.25" customHeight="1" x14ac:dyDescent="0.3">
      <c r="A963" s="189"/>
      <c r="B963" s="189"/>
      <c r="C963" s="189"/>
      <c r="D963" s="189"/>
      <c r="E963" s="189"/>
      <c r="F963" s="189"/>
      <c r="G963" s="189"/>
      <c r="H963" s="189"/>
      <c r="I963" s="189"/>
      <c r="J963" s="189"/>
      <c r="K963" s="189"/>
      <c r="L963" s="189"/>
      <c r="M963" s="189"/>
      <c r="N963" s="189"/>
      <c r="O963" s="189"/>
      <c r="P963" s="189"/>
      <c r="Q963" s="189"/>
      <c r="R963" s="189"/>
      <c r="S963" s="189"/>
      <c r="T963" s="189"/>
      <c r="U963" s="189"/>
      <c r="V963" s="189"/>
      <c r="W963" s="189"/>
      <c r="X963" s="189"/>
      <c r="Y963" s="189"/>
      <c r="Z963" s="189"/>
    </row>
    <row r="964" spans="1:26" ht="14.25" customHeight="1" x14ac:dyDescent="0.3">
      <c r="A964" s="189"/>
      <c r="B964" s="189"/>
      <c r="C964" s="189"/>
      <c r="D964" s="189"/>
      <c r="E964" s="189"/>
      <c r="F964" s="189"/>
      <c r="G964" s="189"/>
      <c r="H964" s="189"/>
      <c r="I964" s="189"/>
      <c r="J964" s="189"/>
      <c r="K964" s="189"/>
      <c r="L964" s="189"/>
      <c r="M964" s="189"/>
      <c r="N964" s="189"/>
      <c r="O964" s="189"/>
      <c r="P964" s="189"/>
      <c r="Q964" s="189"/>
      <c r="R964" s="189"/>
      <c r="S964" s="189"/>
      <c r="T964" s="189"/>
      <c r="U964" s="189"/>
      <c r="V964" s="189"/>
      <c r="W964" s="189"/>
      <c r="X964" s="189"/>
      <c r="Y964" s="189"/>
      <c r="Z964" s="189"/>
    </row>
    <row r="965" spans="1:26" ht="14.25" customHeight="1" x14ac:dyDescent="0.3">
      <c r="A965" s="189"/>
      <c r="B965" s="189"/>
      <c r="C965" s="189"/>
      <c r="D965" s="189"/>
      <c r="E965" s="189"/>
      <c r="F965" s="189"/>
      <c r="G965" s="189"/>
      <c r="H965" s="189"/>
      <c r="I965" s="189"/>
      <c r="J965" s="189"/>
      <c r="K965" s="189"/>
      <c r="L965" s="189"/>
      <c r="M965" s="189"/>
      <c r="N965" s="189"/>
      <c r="O965" s="189"/>
      <c r="P965" s="189"/>
      <c r="Q965" s="189"/>
      <c r="R965" s="189"/>
      <c r="S965" s="189"/>
      <c r="T965" s="189"/>
      <c r="U965" s="189"/>
      <c r="V965" s="189"/>
      <c r="W965" s="189"/>
      <c r="X965" s="189"/>
      <c r="Y965" s="189"/>
      <c r="Z965" s="189"/>
    </row>
    <row r="966" spans="1:26" ht="14.25" customHeight="1" x14ac:dyDescent="0.3">
      <c r="A966" s="189"/>
      <c r="B966" s="189"/>
      <c r="C966" s="189"/>
      <c r="D966" s="189"/>
      <c r="E966" s="189"/>
      <c r="F966" s="189"/>
      <c r="G966" s="189"/>
      <c r="H966" s="189"/>
      <c r="I966" s="189"/>
      <c r="J966" s="189"/>
      <c r="K966" s="189"/>
      <c r="L966" s="189"/>
      <c r="M966" s="189"/>
      <c r="N966" s="189"/>
      <c r="O966" s="189"/>
      <c r="P966" s="189"/>
      <c r="Q966" s="189"/>
      <c r="R966" s="189"/>
      <c r="S966" s="189"/>
      <c r="T966" s="189"/>
      <c r="U966" s="189"/>
      <c r="V966" s="189"/>
      <c r="W966" s="189"/>
      <c r="X966" s="189"/>
      <c r="Y966" s="189"/>
      <c r="Z966" s="189"/>
    </row>
    <row r="967" spans="1:26" ht="14.25" customHeight="1" x14ac:dyDescent="0.3">
      <c r="A967" s="189"/>
      <c r="B967" s="189"/>
      <c r="C967" s="189"/>
      <c r="D967" s="189"/>
      <c r="E967" s="189"/>
      <c r="F967" s="189"/>
      <c r="G967" s="189"/>
      <c r="H967" s="189"/>
      <c r="I967" s="189"/>
      <c r="J967" s="189"/>
      <c r="K967" s="189"/>
      <c r="L967" s="189"/>
      <c r="M967" s="189"/>
      <c r="N967" s="189"/>
      <c r="O967" s="189"/>
      <c r="P967" s="189"/>
      <c r="Q967" s="189"/>
      <c r="R967" s="189"/>
      <c r="S967" s="189"/>
      <c r="T967" s="189"/>
      <c r="U967" s="189"/>
      <c r="V967" s="189"/>
      <c r="W967" s="189"/>
      <c r="X967" s="189"/>
      <c r="Y967" s="189"/>
      <c r="Z967" s="189"/>
    </row>
    <row r="968" spans="1:26" ht="14.25" customHeight="1" x14ac:dyDescent="0.3">
      <c r="A968" s="189"/>
      <c r="B968" s="189"/>
      <c r="C968" s="189"/>
      <c r="D968" s="189"/>
      <c r="E968" s="189"/>
      <c r="F968" s="189"/>
      <c r="G968" s="189"/>
      <c r="H968" s="189"/>
      <c r="I968" s="189"/>
      <c r="J968" s="189"/>
      <c r="K968" s="189"/>
      <c r="L968" s="189"/>
      <c r="M968" s="189"/>
      <c r="N968" s="189"/>
      <c r="O968" s="189"/>
      <c r="P968" s="189"/>
      <c r="Q968" s="189"/>
      <c r="R968" s="189"/>
      <c r="S968" s="189"/>
      <c r="T968" s="189"/>
      <c r="U968" s="189"/>
      <c r="V968" s="189"/>
      <c r="W968" s="189"/>
      <c r="X968" s="189"/>
      <c r="Y968" s="189"/>
      <c r="Z968" s="189"/>
    </row>
    <row r="969" spans="1:26" ht="14.25" customHeight="1" x14ac:dyDescent="0.3">
      <c r="A969" s="189"/>
      <c r="B969" s="189"/>
      <c r="C969" s="189"/>
      <c r="D969" s="189"/>
      <c r="E969" s="189"/>
      <c r="F969" s="189"/>
      <c r="G969" s="189"/>
      <c r="H969" s="189"/>
      <c r="I969" s="189"/>
      <c r="J969" s="189"/>
      <c r="K969" s="189"/>
      <c r="L969" s="189"/>
      <c r="M969" s="189"/>
      <c r="N969" s="189"/>
      <c r="O969" s="189"/>
      <c r="P969" s="189"/>
      <c r="Q969" s="189"/>
      <c r="R969" s="189"/>
      <c r="S969" s="189"/>
      <c r="T969" s="189"/>
      <c r="U969" s="189"/>
      <c r="V969" s="189"/>
      <c r="W969" s="189"/>
      <c r="X969" s="189"/>
      <c r="Y969" s="189"/>
      <c r="Z969" s="189"/>
    </row>
    <row r="970" spans="1:26" ht="14.25" customHeight="1" x14ac:dyDescent="0.3">
      <c r="A970" s="189"/>
      <c r="B970" s="189"/>
      <c r="C970" s="189"/>
      <c r="D970" s="189"/>
      <c r="E970" s="189"/>
      <c r="F970" s="189"/>
      <c r="G970" s="189"/>
      <c r="H970" s="189"/>
      <c r="I970" s="189"/>
      <c r="J970" s="189"/>
      <c r="K970" s="189"/>
      <c r="L970" s="189"/>
      <c r="M970" s="189"/>
      <c r="N970" s="189"/>
      <c r="O970" s="189"/>
      <c r="P970" s="189"/>
      <c r="Q970" s="189"/>
      <c r="R970" s="189"/>
      <c r="S970" s="189"/>
      <c r="T970" s="189"/>
      <c r="U970" s="189"/>
      <c r="V970" s="189"/>
      <c r="W970" s="189"/>
      <c r="X970" s="189"/>
      <c r="Y970" s="189"/>
      <c r="Z970" s="189"/>
    </row>
    <row r="971" spans="1:26" ht="14.25" customHeight="1" x14ac:dyDescent="0.3">
      <c r="A971" s="189"/>
      <c r="B971" s="189"/>
      <c r="C971" s="189"/>
      <c r="D971" s="189"/>
      <c r="E971" s="189"/>
      <c r="F971" s="189"/>
      <c r="G971" s="189"/>
      <c r="H971" s="189"/>
      <c r="I971" s="189"/>
      <c r="J971" s="189"/>
      <c r="K971" s="189"/>
      <c r="L971" s="189"/>
      <c r="M971" s="189"/>
      <c r="N971" s="189"/>
      <c r="O971" s="189"/>
      <c r="P971" s="189"/>
      <c r="Q971" s="189"/>
      <c r="R971" s="189"/>
      <c r="S971" s="189"/>
      <c r="T971" s="189"/>
      <c r="U971" s="189"/>
      <c r="V971" s="189"/>
      <c r="W971" s="189"/>
      <c r="X971" s="189"/>
      <c r="Y971" s="189"/>
      <c r="Z971" s="189"/>
    </row>
    <row r="972" spans="1:26" ht="14.25" customHeight="1" x14ac:dyDescent="0.3">
      <c r="A972" s="189"/>
      <c r="B972" s="189"/>
      <c r="C972" s="189"/>
      <c r="D972" s="189"/>
      <c r="E972" s="189"/>
      <c r="F972" s="189"/>
      <c r="G972" s="189"/>
      <c r="H972" s="189"/>
      <c r="I972" s="189"/>
      <c r="J972" s="189"/>
      <c r="K972" s="189"/>
      <c r="L972" s="189"/>
      <c r="M972" s="189"/>
      <c r="N972" s="189"/>
      <c r="O972" s="189"/>
      <c r="P972" s="189"/>
      <c r="Q972" s="189"/>
      <c r="R972" s="189"/>
      <c r="S972" s="189"/>
      <c r="T972" s="189"/>
      <c r="U972" s="189"/>
      <c r="V972" s="189"/>
      <c r="W972" s="189"/>
      <c r="X972" s="189"/>
      <c r="Y972" s="189"/>
      <c r="Z972" s="189"/>
    </row>
    <row r="973" spans="1:26" ht="14.25" customHeight="1" x14ac:dyDescent="0.3">
      <c r="A973" s="189"/>
      <c r="B973" s="189"/>
      <c r="C973" s="189"/>
      <c r="D973" s="189"/>
      <c r="E973" s="189"/>
      <c r="F973" s="189"/>
      <c r="G973" s="189"/>
      <c r="H973" s="189"/>
      <c r="I973" s="189"/>
      <c r="J973" s="189"/>
      <c r="K973" s="189"/>
      <c r="L973" s="189"/>
      <c r="M973" s="189"/>
      <c r="N973" s="189"/>
      <c r="O973" s="189"/>
      <c r="P973" s="189"/>
      <c r="Q973" s="189"/>
      <c r="R973" s="189"/>
      <c r="S973" s="189"/>
      <c r="T973" s="189"/>
      <c r="U973" s="189"/>
      <c r="V973" s="189"/>
      <c r="W973" s="189"/>
      <c r="X973" s="189"/>
      <c r="Y973" s="189"/>
      <c r="Z973" s="189"/>
    </row>
    <row r="974" spans="1:26" ht="14.25" customHeight="1" x14ac:dyDescent="0.3">
      <c r="A974" s="189"/>
      <c r="B974" s="189"/>
      <c r="C974" s="189"/>
      <c r="D974" s="189"/>
      <c r="E974" s="189"/>
      <c r="F974" s="189"/>
      <c r="G974" s="189"/>
      <c r="H974" s="189"/>
      <c r="I974" s="189"/>
      <c r="J974" s="189"/>
      <c r="K974" s="189"/>
      <c r="L974" s="189"/>
      <c r="M974" s="189"/>
      <c r="N974" s="189"/>
      <c r="O974" s="189"/>
      <c r="P974" s="189"/>
      <c r="Q974" s="189"/>
      <c r="R974" s="189"/>
      <c r="S974" s="189"/>
      <c r="T974" s="189"/>
      <c r="U974" s="189"/>
      <c r="V974" s="189"/>
      <c r="W974" s="189"/>
      <c r="X974" s="189"/>
      <c r="Y974" s="189"/>
      <c r="Z974" s="189"/>
    </row>
    <row r="975" spans="1:26" ht="14.25" customHeight="1" x14ac:dyDescent="0.3">
      <c r="A975" s="189"/>
      <c r="B975" s="189"/>
      <c r="C975" s="189"/>
      <c r="D975" s="189"/>
      <c r="E975" s="189"/>
      <c r="F975" s="189"/>
      <c r="G975" s="189"/>
      <c r="H975" s="189"/>
      <c r="I975" s="189"/>
      <c r="J975" s="189"/>
      <c r="K975" s="189"/>
      <c r="L975" s="189"/>
      <c r="M975" s="189"/>
      <c r="N975" s="189"/>
      <c r="O975" s="189"/>
      <c r="P975" s="189"/>
      <c r="Q975" s="189"/>
      <c r="R975" s="189"/>
      <c r="S975" s="189"/>
      <c r="T975" s="189"/>
      <c r="U975" s="189"/>
      <c r="V975" s="189"/>
      <c r="W975" s="189"/>
      <c r="X975" s="189"/>
      <c r="Y975" s="189"/>
      <c r="Z975" s="189"/>
    </row>
    <row r="976" spans="1:26" ht="14.25" customHeight="1" x14ac:dyDescent="0.3">
      <c r="A976" s="189"/>
      <c r="B976" s="189"/>
      <c r="C976" s="189"/>
      <c r="D976" s="189"/>
      <c r="E976" s="189"/>
      <c r="F976" s="189"/>
      <c r="G976" s="189"/>
      <c r="H976" s="189"/>
      <c r="I976" s="189"/>
      <c r="J976" s="189"/>
      <c r="K976" s="189"/>
      <c r="L976" s="189"/>
      <c r="M976" s="189"/>
      <c r="N976" s="189"/>
      <c r="O976" s="189"/>
      <c r="P976" s="189"/>
      <c r="Q976" s="189"/>
      <c r="R976" s="189"/>
      <c r="S976" s="189"/>
      <c r="T976" s="189"/>
      <c r="U976" s="189"/>
      <c r="V976" s="189"/>
      <c r="W976" s="189"/>
      <c r="X976" s="189"/>
      <c r="Y976" s="189"/>
      <c r="Z976" s="189"/>
    </row>
    <row r="977" spans="1:26" ht="14.25" customHeight="1" x14ac:dyDescent="0.3">
      <c r="A977" s="189"/>
      <c r="B977" s="189"/>
      <c r="C977" s="189"/>
      <c r="D977" s="189"/>
      <c r="E977" s="189"/>
      <c r="F977" s="189"/>
      <c r="G977" s="189"/>
      <c r="H977" s="189"/>
      <c r="I977" s="189"/>
      <c r="J977" s="189"/>
      <c r="K977" s="189"/>
      <c r="L977" s="189"/>
      <c r="M977" s="189"/>
      <c r="N977" s="189"/>
      <c r="O977" s="189"/>
      <c r="P977" s="189"/>
      <c r="Q977" s="189"/>
      <c r="R977" s="189"/>
      <c r="S977" s="189"/>
      <c r="T977" s="189"/>
      <c r="U977" s="189"/>
      <c r="V977" s="189"/>
      <c r="W977" s="189"/>
      <c r="X977" s="189"/>
      <c r="Y977" s="189"/>
      <c r="Z977" s="189"/>
    </row>
    <row r="978" spans="1:26" ht="14.25" customHeight="1" x14ac:dyDescent="0.3">
      <c r="A978" s="189"/>
      <c r="B978" s="189"/>
      <c r="C978" s="189"/>
      <c r="D978" s="189"/>
      <c r="E978" s="189"/>
      <c r="F978" s="189"/>
      <c r="G978" s="189"/>
      <c r="H978" s="189"/>
      <c r="I978" s="189"/>
      <c r="J978" s="189"/>
      <c r="K978" s="189"/>
      <c r="L978" s="189"/>
      <c r="M978" s="189"/>
      <c r="N978" s="189"/>
      <c r="O978" s="189"/>
      <c r="P978" s="189"/>
      <c r="Q978" s="189"/>
      <c r="R978" s="189"/>
      <c r="S978" s="189"/>
      <c r="T978" s="189"/>
      <c r="U978" s="189"/>
      <c r="V978" s="189"/>
      <c r="W978" s="189"/>
      <c r="X978" s="189"/>
      <c r="Y978" s="189"/>
      <c r="Z978" s="189"/>
    </row>
    <row r="979" spans="1:26" ht="14.25" customHeight="1" x14ac:dyDescent="0.3">
      <c r="A979" s="189"/>
      <c r="B979" s="189"/>
      <c r="C979" s="189"/>
      <c r="D979" s="189"/>
      <c r="E979" s="189"/>
      <c r="F979" s="189"/>
      <c r="G979" s="189"/>
      <c r="H979" s="189"/>
      <c r="I979" s="189"/>
      <c r="J979" s="189"/>
      <c r="K979" s="189"/>
      <c r="L979" s="189"/>
      <c r="M979" s="189"/>
      <c r="N979" s="189"/>
      <c r="O979" s="189"/>
      <c r="P979" s="189"/>
      <c r="Q979" s="189"/>
      <c r="R979" s="189"/>
      <c r="S979" s="189"/>
      <c r="T979" s="189"/>
      <c r="U979" s="189"/>
      <c r="V979" s="189"/>
      <c r="W979" s="189"/>
      <c r="X979" s="189"/>
      <c r="Y979" s="189"/>
      <c r="Z979" s="189"/>
    </row>
    <row r="980" spans="1:26" ht="14.25" customHeight="1" x14ac:dyDescent="0.3">
      <c r="A980" s="189"/>
      <c r="B980" s="189"/>
      <c r="C980" s="189"/>
      <c r="D980" s="189"/>
      <c r="E980" s="189"/>
      <c r="F980" s="189"/>
      <c r="G980" s="189"/>
      <c r="H980" s="189"/>
      <c r="I980" s="189"/>
      <c r="J980" s="189"/>
      <c r="K980" s="189"/>
      <c r="L980" s="189"/>
      <c r="M980" s="189"/>
      <c r="N980" s="189"/>
      <c r="O980" s="189"/>
      <c r="P980" s="189"/>
      <c r="Q980" s="189"/>
      <c r="R980" s="189"/>
      <c r="S980" s="189"/>
      <c r="T980" s="189"/>
      <c r="U980" s="189"/>
      <c r="V980" s="189"/>
      <c r="W980" s="189"/>
      <c r="X980" s="189"/>
      <c r="Y980" s="189"/>
      <c r="Z980" s="189"/>
    </row>
    <row r="981" spans="1:26" ht="14.25" customHeight="1" x14ac:dyDescent="0.3">
      <c r="A981" s="189"/>
      <c r="B981" s="189"/>
      <c r="C981" s="189"/>
      <c r="D981" s="189"/>
      <c r="E981" s="189"/>
      <c r="F981" s="189"/>
      <c r="G981" s="189"/>
      <c r="H981" s="189"/>
      <c r="I981" s="189"/>
      <c r="J981" s="189"/>
      <c r="K981" s="189"/>
      <c r="L981" s="189"/>
      <c r="M981" s="189"/>
      <c r="N981" s="189"/>
      <c r="O981" s="189"/>
      <c r="P981" s="189"/>
      <c r="Q981" s="189"/>
      <c r="R981" s="189"/>
      <c r="S981" s="189"/>
      <c r="T981" s="189"/>
      <c r="U981" s="189"/>
      <c r="V981" s="189"/>
      <c r="W981" s="189"/>
      <c r="X981" s="189"/>
      <c r="Y981" s="189"/>
      <c r="Z981" s="189"/>
    </row>
    <row r="982" spans="1:26" ht="14.25" customHeight="1" x14ac:dyDescent="0.3">
      <c r="A982" s="189"/>
      <c r="B982" s="189"/>
      <c r="C982" s="189"/>
      <c r="D982" s="189"/>
      <c r="E982" s="189"/>
      <c r="F982" s="189"/>
      <c r="G982" s="189"/>
      <c r="H982" s="189"/>
      <c r="I982" s="189"/>
      <c r="J982" s="189"/>
      <c r="K982" s="189"/>
      <c r="L982" s="189"/>
      <c r="M982" s="189"/>
      <c r="N982" s="189"/>
      <c r="O982" s="189"/>
      <c r="P982" s="189"/>
      <c r="Q982" s="189"/>
      <c r="R982" s="189"/>
      <c r="S982" s="189"/>
      <c r="T982" s="189"/>
      <c r="U982" s="189"/>
      <c r="V982" s="189"/>
      <c r="W982" s="189"/>
      <c r="X982" s="189"/>
      <c r="Y982" s="189"/>
      <c r="Z982" s="189"/>
    </row>
    <row r="983" spans="1:26" ht="14.25" customHeight="1" x14ac:dyDescent="0.3">
      <c r="A983" s="189"/>
      <c r="B983" s="189"/>
      <c r="C983" s="189"/>
      <c r="D983" s="189"/>
      <c r="E983" s="189"/>
      <c r="F983" s="189"/>
      <c r="G983" s="189"/>
      <c r="H983" s="189"/>
      <c r="I983" s="189"/>
      <c r="J983" s="189"/>
      <c r="K983" s="189"/>
      <c r="L983" s="189"/>
      <c r="M983" s="189"/>
      <c r="N983" s="189"/>
      <c r="O983" s="189"/>
      <c r="P983" s="189"/>
      <c r="Q983" s="189"/>
      <c r="R983" s="189"/>
      <c r="S983" s="189"/>
      <c r="T983" s="189"/>
      <c r="U983" s="189"/>
      <c r="V983" s="189"/>
      <c r="W983" s="189"/>
      <c r="X983" s="189"/>
      <c r="Y983" s="189"/>
      <c r="Z983" s="189"/>
    </row>
    <row r="984" spans="1:26" ht="14.25" customHeight="1" x14ac:dyDescent="0.3">
      <c r="A984" s="189"/>
      <c r="B984" s="189"/>
      <c r="C984" s="189"/>
      <c r="D984" s="189"/>
      <c r="E984" s="189"/>
      <c r="F984" s="189"/>
      <c r="G984" s="189"/>
      <c r="H984" s="189"/>
      <c r="I984" s="189"/>
      <c r="J984" s="189"/>
      <c r="K984" s="189"/>
      <c r="L984" s="189"/>
      <c r="M984" s="189"/>
      <c r="N984" s="189"/>
      <c r="O984" s="189"/>
      <c r="P984" s="189"/>
      <c r="Q984" s="189"/>
      <c r="R984" s="189"/>
      <c r="S984" s="189"/>
      <c r="T984" s="189"/>
      <c r="U984" s="189"/>
      <c r="V984" s="189"/>
      <c r="W984" s="189"/>
      <c r="X984" s="189"/>
      <c r="Y984" s="189"/>
      <c r="Z984" s="189"/>
    </row>
    <row r="985" spans="1:26" ht="14.25" customHeight="1" x14ac:dyDescent="0.3">
      <c r="A985" s="189"/>
      <c r="B985" s="189"/>
      <c r="C985" s="189"/>
      <c r="D985" s="189"/>
      <c r="E985" s="189"/>
      <c r="F985" s="189"/>
      <c r="G985" s="189"/>
      <c r="H985" s="189"/>
      <c r="I985" s="189"/>
      <c r="J985" s="189"/>
      <c r="K985" s="189"/>
      <c r="L985" s="189"/>
      <c r="M985" s="189"/>
      <c r="N985" s="189"/>
      <c r="O985" s="189"/>
      <c r="P985" s="189"/>
      <c r="Q985" s="189"/>
      <c r="R985" s="189"/>
      <c r="S985" s="189"/>
      <c r="T985" s="189"/>
      <c r="U985" s="189"/>
      <c r="V985" s="189"/>
      <c r="W985" s="189"/>
      <c r="X985" s="189"/>
      <c r="Y985" s="189"/>
      <c r="Z985" s="189"/>
    </row>
    <row r="986" spans="1:26" ht="14.25" customHeight="1" x14ac:dyDescent="0.3">
      <c r="A986" s="189"/>
      <c r="B986" s="189"/>
      <c r="C986" s="189"/>
      <c r="D986" s="189"/>
      <c r="E986" s="189"/>
      <c r="F986" s="189"/>
      <c r="G986" s="189"/>
      <c r="H986" s="189"/>
      <c r="I986" s="189"/>
      <c r="J986" s="189"/>
      <c r="K986" s="189"/>
      <c r="L986" s="189"/>
      <c r="M986" s="189"/>
      <c r="N986" s="189"/>
      <c r="O986" s="189"/>
      <c r="P986" s="189"/>
      <c r="Q986" s="189"/>
      <c r="R986" s="189"/>
      <c r="S986" s="189"/>
      <c r="T986" s="189"/>
      <c r="U986" s="189"/>
      <c r="V986" s="189"/>
      <c r="W986" s="189"/>
      <c r="X986" s="189"/>
      <c r="Y986" s="189"/>
      <c r="Z986" s="189"/>
    </row>
    <row r="987" spans="1:26" ht="14.25" customHeight="1" x14ac:dyDescent="0.3">
      <c r="A987" s="189"/>
      <c r="B987" s="189"/>
      <c r="C987" s="189"/>
      <c r="D987" s="189"/>
      <c r="E987" s="189"/>
      <c r="F987" s="189"/>
      <c r="G987" s="189"/>
      <c r="H987" s="189"/>
      <c r="I987" s="189"/>
      <c r="J987" s="189"/>
      <c r="K987" s="189"/>
      <c r="L987" s="189"/>
      <c r="M987" s="189"/>
      <c r="N987" s="189"/>
      <c r="O987" s="189"/>
      <c r="P987" s="189"/>
      <c r="Q987" s="189"/>
      <c r="R987" s="189"/>
      <c r="S987" s="189"/>
      <c r="T987" s="189"/>
      <c r="U987" s="189"/>
      <c r="V987" s="189"/>
      <c r="W987" s="189"/>
      <c r="X987" s="189"/>
      <c r="Y987" s="189"/>
      <c r="Z987" s="189"/>
    </row>
    <row r="988" spans="1:26" ht="14.25" customHeight="1" x14ac:dyDescent="0.3">
      <c r="A988" s="189"/>
      <c r="B988" s="189"/>
      <c r="C988" s="189"/>
      <c r="D988" s="189"/>
      <c r="E988" s="189"/>
      <c r="F988" s="189"/>
      <c r="G988" s="189"/>
      <c r="H988" s="189"/>
      <c r="I988" s="189"/>
      <c r="J988" s="189"/>
      <c r="K988" s="189"/>
      <c r="L988" s="189"/>
      <c r="M988" s="189"/>
      <c r="N988" s="189"/>
      <c r="O988" s="189"/>
      <c r="P988" s="189"/>
      <c r="Q988" s="189"/>
      <c r="R988" s="189"/>
      <c r="S988" s="189"/>
      <c r="T988" s="189"/>
      <c r="U988" s="189"/>
      <c r="V988" s="189"/>
      <c r="W988" s="189"/>
      <c r="X988" s="189"/>
      <c r="Y988" s="189"/>
      <c r="Z988" s="189"/>
    </row>
    <row r="989" spans="1:26" ht="14.25" customHeight="1" x14ac:dyDescent="0.3">
      <c r="A989" s="189"/>
      <c r="B989" s="189"/>
      <c r="C989" s="189"/>
      <c r="D989" s="189"/>
      <c r="E989" s="189"/>
      <c r="F989" s="189"/>
      <c r="G989" s="189"/>
      <c r="H989" s="189"/>
      <c r="I989" s="189"/>
      <c r="J989" s="189"/>
      <c r="K989" s="189"/>
      <c r="L989" s="189"/>
      <c r="M989" s="189"/>
      <c r="N989" s="189"/>
      <c r="O989" s="189"/>
      <c r="P989" s="189"/>
      <c r="Q989" s="189"/>
      <c r="R989" s="189"/>
      <c r="S989" s="189"/>
      <c r="T989" s="189"/>
      <c r="U989" s="189"/>
      <c r="V989" s="189"/>
      <c r="W989" s="189"/>
      <c r="X989" s="189"/>
      <c r="Y989" s="189"/>
      <c r="Z989" s="189"/>
    </row>
    <row r="990" spans="1:26" ht="14.25" customHeight="1" x14ac:dyDescent="0.3">
      <c r="A990" s="189"/>
      <c r="B990" s="189"/>
      <c r="C990" s="189"/>
      <c r="D990" s="189"/>
      <c r="E990" s="189"/>
      <c r="F990" s="189"/>
      <c r="G990" s="189"/>
      <c r="H990" s="189"/>
      <c r="I990" s="189"/>
      <c r="J990" s="189"/>
      <c r="K990" s="189"/>
      <c r="L990" s="189"/>
      <c r="M990" s="189"/>
      <c r="N990" s="189"/>
      <c r="O990" s="189"/>
      <c r="P990" s="189"/>
      <c r="Q990" s="189"/>
      <c r="R990" s="189"/>
      <c r="S990" s="189"/>
      <c r="T990" s="189"/>
      <c r="U990" s="189"/>
      <c r="V990" s="189"/>
      <c r="W990" s="189"/>
      <c r="X990" s="189"/>
      <c r="Y990" s="189"/>
      <c r="Z990" s="189"/>
    </row>
    <row r="991" spans="1:26" ht="14.25" customHeight="1" x14ac:dyDescent="0.3">
      <c r="A991" s="189"/>
      <c r="B991" s="189"/>
      <c r="C991" s="189"/>
      <c r="D991" s="189"/>
      <c r="E991" s="189"/>
      <c r="F991" s="189"/>
      <c r="G991" s="189"/>
      <c r="H991" s="189"/>
      <c r="I991" s="189"/>
      <c r="J991" s="189"/>
      <c r="K991" s="189"/>
      <c r="L991" s="189"/>
      <c r="M991" s="189"/>
      <c r="N991" s="189"/>
      <c r="O991" s="189"/>
      <c r="P991" s="189"/>
      <c r="Q991" s="189"/>
      <c r="R991" s="189"/>
      <c r="S991" s="189"/>
      <c r="T991" s="189"/>
      <c r="U991" s="189"/>
      <c r="V991" s="189"/>
      <c r="W991" s="189"/>
      <c r="X991" s="189"/>
      <c r="Y991" s="189"/>
      <c r="Z991" s="189"/>
    </row>
    <row r="992" spans="1:26" ht="14.25" customHeight="1" x14ac:dyDescent="0.3">
      <c r="A992" s="189"/>
      <c r="B992" s="189"/>
      <c r="C992" s="189"/>
      <c r="D992" s="189"/>
      <c r="E992" s="189"/>
      <c r="F992" s="189"/>
      <c r="G992" s="189"/>
      <c r="H992" s="189"/>
      <c r="I992" s="189"/>
      <c r="J992" s="189"/>
      <c r="K992" s="189"/>
      <c r="L992" s="189"/>
      <c r="M992" s="189"/>
      <c r="N992" s="189"/>
      <c r="O992" s="189"/>
      <c r="P992" s="189"/>
      <c r="Q992" s="189"/>
      <c r="R992" s="189"/>
      <c r="S992" s="189"/>
      <c r="T992" s="189"/>
      <c r="U992" s="189"/>
      <c r="V992" s="189"/>
      <c r="W992" s="189"/>
      <c r="X992" s="189"/>
      <c r="Y992" s="189"/>
      <c r="Z992" s="189"/>
    </row>
    <row r="993" spans="1:26" ht="14.25" customHeight="1" x14ac:dyDescent="0.3">
      <c r="A993" s="189"/>
      <c r="B993" s="189"/>
      <c r="C993" s="189"/>
      <c r="D993" s="189"/>
      <c r="E993" s="189"/>
      <c r="F993" s="189"/>
      <c r="G993" s="189"/>
      <c r="H993" s="189"/>
      <c r="I993" s="189"/>
      <c r="J993" s="189"/>
      <c r="K993" s="189"/>
      <c r="L993" s="189"/>
      <c r="M993" s="189"/>
      <c r="N993" s="189"/>
      <c r="O993" s="189"/>
      <c r="P993" s="189"/>
      <c r="Q993" s="189"/>
      <c r="R993" s="189"/>
      <c r="S993" s="189"/>
      <c r="T993" s="189"/>
      <c r="U993" s="189"/>
      <c r="V993" s="189"/>
      <c r="W993" s="189"/>
      <c r="X993" s="189"/>
      <c r="Y993" s="189"/>
      <c r="Z993" s="189"/>
    </row>
    <row r="994" spans="1:26" ht="14.25" customHeight="1" x14ac:dyDescent="0.3">
      <c r="A994" s="189"/>
      <c r="B994" s="189"/>
      <c r="C994" s="189"/>
      <c r="D994" s="189"/>
      <c r="E994" s="189"/>
      <c r="F994" s="189"/>
      <c r="G994" s="189"/>
      <c r="H994" s="189"/>
      <c r="I994" s="189"/>
      <c r="J994" s="189"/>
      <c r="K994" s="189"/>
      <c r="L994" s="189"/>
      <c r="M994" s="189"/>
      <c r="N994" s="189"/>
      <c r="O994" s="189"/>
      <c r="P994" s="189"/>
      <c r="Q994" s="189"/>
      <c r="R994" s="189"/>
      <c r="S994" s="189"/>
      <c r="T994" s="189"/>
      <c r="U994" s="189"/>
      <c r="V994" s="189"/>
      <c r="W994" s="189"/>
      <c r="X994" s="189"/>
      <c r="Y994" s="189"/>
      <c r="Z994" s="189"/>
    </row>
    <row r="995" spans="1:26" ht="14.25" customHeight="1" x14ac:dyDescent="0.3">
      <c r="A995" s="189"/>
      <c r="B995" s="189"/>
      <c r="C995" s="189"/>
      <c r="D995" s="189"/>
      <c r="E995" s="189"/>
      <c r="F995" s="189"/>
      <c r="G995" s="189"/>
      <c r="H995" s="189"/>
      <c r="I995" s="189"/>
      <c r="J995" s="189"/>
      <c r="K995" s="189"/>
      <c r="L995" s="189"/>
      <c r="M995" s="189"/>
      <c r="N995" s="189"/>
      <c r="O995" s="189"/>
      <c r="P995" s="189"/>
      <c r="Q995" s="189"/>
      <c r="R995" s="189"/>
      <c r="S995" s="189"/>
      <c r="T995" s="189"/>
      <c r="U995" s="189"/>
      <c r="V995" s="189"/>
      <c r="W995" s="189"/>
      <c r="X995" s="189"/>
      <c r="Y995" s="189"/>
      <c r="Z995" s="189"/>
    </row>
    <row r="996" spans="1:26" ht="14.25" customHeight="1" x14ac:dyDescent="0.3">
      <c r="A996" s="189"/>
      <c r="B996" s="189"/>
      <c r="C996" s="189"/>
      <c r="D996" s="189"/>
      <c r="E996" s="189"/>
      <c r="F996" s="189"/>
      <c r="G996" s="189"/>
      <c r="H996" s="189"/>
      <c r="I996" s="189"/>
      <c r="J996" s="189"/>
      <c r="K996" s="189"/>
      <c r="L996" s="189"/>
      <c r="M996" s="189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</row>
    <row r="997" spans="1:26" ht="14.25" customHeight="1" x14ac:dyDescent="0.3">
      <c r="A997" s="189"/>
      <c r="B997" s="189"/>
      <c r="C997" s="189"/>
      <c r="D997" s="189"/>
      <c r="E997" s="189"/>
      <c r="F997" s="189"/>
      <c r="G997" s="189"/>
      <c r="H997" s="189"/>
      <c r="I997" s="189"/>
      <c r="J997" s="189"/>
      <c r="K997" s="189"/>
      <c r="L997" s="189"/>
      <c r="M997" s="189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</row>
    <row r="998" spans="1:26" ht="14.25" customHeight="1" x14ac:dyDescent="0.3">
      <c r="A998" s="189"/>
      <c r="B998" s="189"/>
      <c r="C998" s="189"/>
      <c r="D998" s="189"/>
      <c r="E998" s="189"/>
      <c r="F998" s="189"/>
      <c r="G998" s="189"/>
      <c r="H998" s="189"/>
      <c r="I998" s="189"/>
      <c r="J998" s="189"/>
      <c r="K998" s="189"/>
      <c r="L998" s="189"/>
      <c r="M998" s="189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</row>
    <row r="999" spans="1:26" ht="14.25" customHeight="1" x14ac:dyDescent="0.3">
      <c r="A999" s="189"/>
      <c r="B999" s="189"/>
      <c r="C999" s="189"/>
      <c r="D999" s="189"/>
      <c r="E999" s="189"/>
      <c r="F999" s="189"/>
      <c r="G999" s="189"/>
      <c r="H999" s="189"/>
      <c r="I999" s="189"/>
      <c r="J999" s="189"/>
      <c r="K999" s="189"/>
      <c r="L999" s="189"/>
      <c r="M999" s="189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</row>
    <row r="1000" spans="1:26" ht="14.25" customHeight="1" x14ac:dyDescent="0.3">
      <c r="A1000" s="189"/>
      <c r="B1000" s="189"/>
      <c r="C1000" s="189"/>
      <c r="D1000" s="189"/>
      <c r="E1000" s="189"/>
      <c r="F1000" s="189"/>
      <c r="G1000" s="189"/>
      <c r="H1000" s="189"/>
      <c r="I1000" s="189"/>
      <c r="J1000" s="189"/>
      <c r="K1000" s="189"/>
      <c r="L1000" s="189"/>
      <c r="M1000" s="189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</row>
  </sheetData>
  <mergeCells count="30"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  <mergeCell ref="A18:B18"/>
    <mergeCell ref="A19:B19"/>
    <mergeCell ref="A22:E22"/>
    <mergeCell ref="A23:E25"/>
    <mergeCell ref="A27:E2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B3:E3"/>
    <mergeCell ref="B4:E4"/>
    <mergeCell ref="B5:E5"/>
    <mergeCell ref="A7:C7"/>
    <mergeCell ref="D7:E7"/>
  </mergeCells>
  <pageMargins left="0.5" right="0.5" top="0.75" bottom="0.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00"/>
  <sheetViews>
    <sheetView workbookViewId="0"/>
  </sheetViews>
  <sheetFormatPr defaultColWidth="14.44140625" defaultRowHeight="15" customHeight="1" x14ac:dyDescent="0.3"/>
  <cols>
    <col min="1" max="1" width="3.33203125" customWidth="1"/>
    <col min="2" max="2" width="55.44140625" customWidth="1"/>
    <col min="3" max="3" width="21.33203125" customWidth="1"/>
    <col min="4" max="4" width="19.44140625" customWidth="1"/>
    <col min="5" max="26" width="8.6640625" customWidth="1"/>
  </cols>
  <sheetData>
    <row r="1" spans="1:4" ht="24" customHeight="1" x14ac:dyDescent="0.3">
      <c r="A1" s="196"/>
      <c r="B1" s="293" t="s">
        <v>178</v>
      </c>
      <c r="C1" s="235"/>
      <c r="D1" s="236"/>
    </row>
    <row r="2" spans="1:4" ht="24.75" customHeight="1" x14ac:dyDescent="0.3">
      <c r="A2" s="294" t="s">
        <v>2</v>
      </c>
      <c r="B2" s="242"/>
      <c r="C2" s="295">
        <f>'#1_Budget Detail'!D4</f>
        <v>0</v>
      </c>
      <c r="D2" s="248"/>
    </row>
    <row r="3" spans="1:4" ht="25.5" customHeight="1" x14ac:dyDescent="0.3">
      <c r="A3" s="296" t="s">
        <v>161</v>
      </c>
      <c r="B3" s="297"/>
      <c r="C3" s="298">
        <f>'#1_Budget Detail'!D6</f>
        <v>0</v>
      </c>
      <c r="D3" s="264"/>
    </row>
    <row r="4" spans="1:4" ht="26.25" customHeight="1" x14ac:dyDescent="0.3">
      <c r="A4" s="299" t="s">
        <v>179</v>
      </c>
      <c r="B4" s="242"/>
      <c r="C4" s="197" t="s">
        <v>180</v>
      </c>
      <c r="D4" s="197" t="s">
        <v>181</v>
      </c>
    </row>
    <row r="5" spans="1:4" ht="21.75" customHeight="1" x14ac:dyDescent="0.3">
      <c r="A5" s="198">
        <v>1</v>
      </c>
      <c r="B5" s="199"/>
      <c r="C5" s="199"/>
      <c r="D5" s="199"/>
    </row>
    <row r="6" spans="1:4" ht="21.75" customHeight="1" x14ac:dyDescent="0.3">
      <c r="A6" s="198">
        <v>2</v>
      </c>
      <c r="B6" s="199"/>
      <c r="C6" s="199"/>
      <c r="D6" s="199"/>
    </row>
    <row r="7" spans="1:4" ht="21.75" customHeight="1" x14ac:dyDescent="0.3">
      <c r="A7" s="198">
        <v>3</v>
      </c>
      <c r="B7" s="199"/>
      <c r="C7" s="199"/>
      <c r="D7" s="199"/>
    </row>
    <row r="8" spans="1:4" ht="21.75" customHeight="1" x14ac:dyDescent="0.3">
      <c r="A8" s="198">
        <v>4</v>
      </c>
      <c r="B8" s="199"/>
      <c r="C8" s="199"/>
      <c r="D8" s="199"/>
    </row>
    <row r="9" spans="1:4" ht="21.75" customHeight="1" x14ac:dyDescent="0.3">
      <c r="A9" s="198">
        <v>5</v>
      </c>
      <c r="B9" s="199"/>
      <c r="C9" s="199"/>
      <c r="D9" s="199"/>
    </row>
    <row r="10" spans="1:4" ht="21.75" customHeight="1" x14ac:dyDescent="0.3">
      <c r="A10" s="198">
        <v>6</v>
      </c>
      <c r="B10" s="199"/>
      <c r="C10" s="199"/>
      <c r="D10" s="199"/>
    </row>
    <row r="11" spans="1:4" ht="21.75" customHeight="1" x14ac:dyDescent="0.3">
      <c r="A11" s="198">
        <v>7</v>
      </c>
      <c r="B11" s="199"/>
      <c r="C11" s="199"/>
      <c r="D11" s="199"/>
    </row>
    <row r="12" spans="1:4" ht="21.75" customHeight="1" x14ac:dyDescent="0.3">
      <c r="A12" s="198">
        <v>8</v>
      </c>
      <c r="B12" s="199"/>
      <c r="C12" s="199"/>
      <c r="D12" s="199"/>
    </row>
    <row r="13" spans="1:4" ht="21.75" customHeight="1" x14ac:dyDescent="0.3">
      <c r="A13" s="198">
        <v>9</v>
      </c>
      <c r="B13" s="199"/>
      <c r="C13" s="199"/>
      <c r="D13" s="199"/>
    </row>
    <row r="14" spans="1:4" ht="21.75" customHeight="1" x14ac:dyDescent="0.3">
      <c r="A14" s="198">
        <v>10</v>
      </c>
      <c r="B14" s="199"/>
      <c r="C14" s="199"/>
      <c r="D14" s="199"/>
    </row>
    <row r="15" spans="1:4" ht="21.75" customHeight="1" x14ac:dyDescent="0.3">
      <c r="A15" s="198">
        <v>11</v>
      </c>
      <c r="B15" s="199"/>
      <c r="C15" s="199"/>
      <c r="D15" s="199"/>
    </row>
    <row r="16" spans="1:4" ht="21.75" customHeight="1" x14ac:dyDescent="0.3">
      <c r="A16" s="198">
        <v>12</v>
      </c>
      <c r="B16" s="199"/>
      <c r="C16" s="199"/>
      <c r="D16" s="199"/>
    </row>
    <row r="17" spans="1:4" ht="21.75" customHeight="1" x14ac:dyDescent="0.3">
      <c r="A17" s="198">
        <v>13</v>
      </c>
      <c r="B17" s="199"/>
      <c r="C17" s="199"/>
      <c r="D17" s="199"/>
    </row>
    <row r="18" spans="1:4" ht="21.75" customHeight="1" x14ac:dyDescent="0.3">
      <c r="A18" s="198">
        <v>14</v>
      </c>
      <c r="B18" s="199"/>
      <c r="C18" s="199"/>
      <c r="D18" s="199"/>
    </row>
    <row r="19" spans="1:4" ht="21.75" customHeight="1" x14ac:dyDescent="0.3">
      <c r="A19" s="198">
        <v>15</v>
      </c>
      <c r="B19" s="199"/>
      <c r="C19" s="199"/>
      <c r="D19" s="199"/>
    </row>
    <row r="20" spans="1:4" ht="21.75" customHeight="1" x14ac:dyDescent="0.3">
      <c r="A20" s="198">
        <v>16</v>
      </c>
      <c r="B20" s="199"/>
      <c r="C20" s="199"/>
      <c r="D20" s="199"/>
    </row>
    <row r="21" spans="1:4" ht="21.75" customHeight="1" x14ac:dyDescent="0.3">
      <c r="A21" s="198">
        <v>17</v>
      </c>
      <c r="B21" s="199"/>
      <c r="C21" s="199"/>
      <c r="D21" s="199"/>
    </row>
    <row r="22" spans="1:4" ht="21.75" customHeight="1" x14ac:dyDescent="0.3">
      <c r="A22" s="198">
        <v>18</v>
      </c>
      <c r="B22" s="199"/>
      <c r="C22" s="199"/>
      <c r="D22" s="199"/>
    </row>
    <row r="23" spans="1:4" ht="21.75" customHeight="1" x14ac:dyDescent="0.3">
      <c r="A23" s="198">
        <v>19</v>
      </c>
      <c r="B23" s="199"/>
      <c r="C23" s="199"/>
      <c r="D23" s="199"/>
    </row>
    <row r="24" spans="1:4" ht="21.75" customHeight="1" x14ac:dyDescent="0.3">
      <c r="A24" s="198">
        <v>20</v>
      </c>
      <c r="B24" s="199"/>
      <c r="C24" s="199"/>
      <c r="D24" s="199"/>
    </row>
    <row r="25" spans="1:4" ht="16.5" customHeight="1" x14ac:dyDescent="0.3"/>
    <row r="26" spans="1:4" ht="16.5" customHeight="1" x14ac:dyDescent="0.3">
      <c r="B26" s="200" t="s">
        <v>182</v>
      </c>
    </row>
    <row r="27" spans="1:4" ht="16.5" customHeight="1" x14ac:dyDescent="0.3"/>
    <row r="28" spans="1:4" ht="16.5" customHeight="1" x14ac:dyDescent="0.3"/>
    <row r="29" spans="1:4" ht="16.5" customHeight="1" x14ac:dyDescent="0.3"/>
    <row r="30" spans="1:4" ht="16.5" customHeight="1" x14ac:dyDescent="0.3"/>
    <row r="31" spans="1:4" ht="16.5" customHeight="1" x14ac:dyDescent="0.3"/>
    <row r="32" spans="1:4" ht="12.75" customHeight="1" x14ac:dyDescent="0.3">
      <c r="A32" s="201" t="s">
        <v>183</v>
      </c>
      <c r="B32" s="201"/>
    </row>
    <row r="33" spans="2:2" ht="12.75" customHeight="1" x14ac:dyDescent="0.3">
      <c r="B33" s="201"/>
    </row>
    <row r="34" spans="2:2" ht="12.75" customHeight="1" x14ac:dyDescent="0.3"/>
    <row r="35" spans="2:2" ht="12.75" customHeight="1" x14ac:dyDescent="0.3"/>
    <row r="36" spans="2:2" ht="12.75" customHeight="1" x14ac:dyDescent="0.3"/>
    <row r="37" spans="2:2" ht="12.75" customHeight="1" x14ac:dyDescent="0.3"/>
    <row r="38" spans="2:2" ht="12.75" customHeight="1" x14ac:dyDescent="0.3"/>
    <row r="39" spans="2:2" ht="12.75" customHeight="1" x14ac:dyDescent="0.3"/>
    <row r="40" spans="2:2" ht="12.75" customHeight="1" x14ac:dyDescent="0.3"/>
    <row r="41" spans="2:2" ht="12.75" customHeight="1" x14ac:dyDescent="0.3"/>
    <row r="42" spans="2:2" ht="12.75" customHeight="1" x14ac:dyDescent="0.3"/>
    <row r="43" spans="2:2" ht="12.75" customHeight="1" x14ac:dyDescent="0.3"/>
    <row r="44" spans="2:2" ht="12.75" customHeight="1" x14ac:dyDescent="0.3"/>
    <row r="45" spans="2:2" ht="12.75" customHeight="1" x14ac:dyDescent="0.3"/>
    <row r="46" spans="2:2" ht="12.75" customHeight="1" x14ac:dyDescent="0.3"/>
    <row r="47" spans="2:2" ht="12.75" customHeight="1" x14ac:dyDescent="0.3"/>
    <row r="48" spans="2:2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6">
    <mergeCell ref="A4:B4"/>
    <mergeCell ref="B1:D1"/>
    <mergeCell ref="A2:B2"/>
    <mergeCell ref="C2:D2"/>
    <mergeCell ref="A3:B3"/>
    <mergeCell ref="C3:D3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13.109375" customWidth="1"/>
    <col min="2" max="2" width="33.33203125" customWidth="1"/>
    <col min="3" max="3" width="17.88671875" customWidth="1"/>
    <col min="4" max="4" width="11.33203125" customWidth="1"/>
    <col min="5" max="5" width="17.88671875" customWidth="1"/>
    <col min="6" max="6" width="13.109375" customWidth="1"/>
    <col min="7" max="7" width="14.5546875" customWidth="1"/>
    <col min="8" max="8" width="18" customWidth="1"/>
    <col min="9" max="9" width="38.33203125" customWidth="1"/>
    <col min="10" max="10" width="16.6640625" customWidth="1"/>
    <col min="11" max="26" width="7" customWidth="1"/>
  </cols>
  <sheetData>
    <row r="1" spans="1:26" ht="11.25" customHeight="1" x14ac:dyDescent="0.3">
      <c r="A1" s="300" t="s">
        <v>184</v>
      </c>
      <c r="B1" s="250"/>
      <c r="C1" s="250"/>
      <c r="D1" s="250"/>
      <c r="E1" s="250"/>
      <c r="F1" s="250"/>
      <c r="G1" s="250"/>
      <c r="H1" s="250"/>
      <c r="I1" s="250"/>
      <c r="J1" s="250"/>
      <c r="K1" s="202"/>
      <c r="L1" s="202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1.25" customHeight="1" x14ac:dyDescent="0.3">
      <c r="A2" s="203"/>
      <c r="B2" s="203"/>
      <c r="C2" s="204"/>
      <c r="D2" s="204"/>
      <c r="E2" s="204"/>
      <c r="F2" s="204"/>
      <c r="G2" s="204"/>
      <c r="H2" s="204"/>
      <c r="I2" s="204"/>
      <c r="J2" s="204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5" customHeight="1" x14ac:dyDescent="0.3">
      <c r="A3" s="205" t="s">
        <v>185</v>
      </c>
      <c r="B3" s="203"/>
      <c r="C3" s="301">
        <f>'#1_Budget Detail'!D4</f>
        <v>0</v>
      </c>
      <c r="D3" s="290"/>
      <c r="E3" s="290"/>
      <c r="F3" s="205"/>
      <c r="G3" s="206"/>
      <c r="H3" s="206"/>
      <c r="I3" s="206"/>
      <c r="J3" s="207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 ht="15" customHeight="1" x14ac:dyDescent="0.3">
      <c r="A4" s="205" t="s">
        <v>186</v>
      </c>
      <c r="B4" s="208"/>
      <c r="C4" s="302">
        <f>'#1_Budget Detail'!D5</f>
        <v>0</v>
      </c>
      <c r="D4" s="241"/>
      <c r="E4" s="241"/>
      <c r="F4" s="205"/>
      <c r="G4" s="206"/>
      <c r="H4" s="206"/>
      <c r="I4" s="206"/>
      <c r="J4" s="207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 ht="15" customHeight="1" x14ac:dyDescent="0.3">
      <c r="A5" s="205" t="s">
        <v>187</v>
      </c>
      <c r="B5" s="208"/>
      <c r="C5" s="303">
        <f>'#4_Budget Summary'!J4</f>
        <v>0</v>
      </c>
      <c r="D5" s="290"/>
      <c r="E5" s="290"/>
      <c r="F5" s="205"/>
      <c r="G5" s="206"/>
      <c r="H5" s="206"/>
      <c r="I5" s="206"/>
      <c r="J5" s="207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17.25" customHeight="1" x14ac:dyDescent="0.3">
      <c r="A6" s="209"/>
      <c r="B6" s="210"/>
      <c r="C6" s="211"/>
      <c r="D6" s="212"/>
      <c r="E6" s="213"/>
      <c r="F6" s="214"/>
      <c r="G6" s="210"/>
      <c r="H6" s="212"/>
      <c r="I6" s="210"/>
      <c r="J6" s="215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36.75" customHeight="1" x14ac:dyDescent="0.3">
      <c r="A7" s="216" t="s">
        <v>188</v>
      </c>
      <c r="B7" s="217" t="s">
        <v>189</v>
      </c>
      <c r="C7" s="216" t="s">
        <v>190</v>
      </c>
      <c r="D7" s="218" t="s">
        <v>191</v>
      </c>
      <c r="E7" s="219" t="s">
        <v>192</v>
      </c>
      <c r="F7" s="217" t="s">
        <v>193</v>
      </c>
      <c r="G7" s="218" t="s">
        <v>194</v>
      </c>
      <c r="H7" s="217" t="s">
        <v>195</v>
      </c>
      <c r="I7" s="217" t="s">
        <v>196</v>
      </c>
      <c r="J7" s="220" t="s">
        <v>197</v>
      </c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26" ht="18" customHeight="1" x14ac:dyDescent="0.3">
      <c r="A8" s="172"/>
      <c r="B8" s="221"/>
      <c r="C8" s="222"/>
      <c r="D8" s="223"/>
      <c r="E8" s="224"/>
      <c r="F8" s="225"/>
      <c r="G8" s="223"/>
      <c r="H8" s="199"/>
      <c r="I8" s="226"/>
      <c r="J8" s="2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72"/>
      <c r="B9" s="221"/>
      <c r="C9" s="222"/>
      <c r="D9" s="223"/>
      <c r="E9" s="224"/>
      <c r="F9" s="225"/>
      <c r="G9" s="222"/>
      <c r="H9" s="199"/>
      <c r="I9" s="226"/>
      <c r="J9" s="22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172"/>
      <c r="B10" s="221"/>
      <c r="C10" s="222"/>
      <c r="D10" s="223"/>
      <c r="E10" s="224"/>
      <c r="F10" s="225"/>
      <c r="G10" s="222"/>
      <c r="H10" s="199"/>
      <c r="I10" s="222"/>
      <c r="J10" s="2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172"/>
      <c r="B11" s="221"/>
      <c r="C11" s="222"/>
      <c r="D11" s="223"/>
      <c r="E11" s="224"/>
      <c r="F11" s="225"/>
      <c r="G11" s="222"/>
      <c r="H11" s="199"/>
      <c r="I11" s="222"/>
      <c r="J11" s="2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172"/>
      <c r="B12" s="221"/>
      <c r="C12" s="222"/>
      <c r="D12" s="223"/>
      <c r="E12" s="224"/>
      <c r="F12" s="225"/>
      <c r="G12" s="222"/>
      <c r="H12" s="199"/>
      <c r="I12" s="222"/>
      <c r="J12" s="22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172"/>
      <c r="B13" s="221"/>
      <c r="C13" s="222"/>
      <c r="D13" s="223"/>
      <c r="E13" s="224"/>
      <c r="F13" s="225"/>
      <c r="G13" s="222"/>
      <c r="H13" s="199"/>
      <c r="I13" s="222"/>
      <c r="J13" s="2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172"/>
      <c r="B14" s="221"/>
      <c r="C14" s="222"/>
      <c r="D14" s="223"/>
      <c r="E14" s="224"/>
      <c r="F14" s="225"/>
      <c r="G14" s="222"/>
      <c r="H14" s="199"/>
      <c r="I14" s="222"/>
      <c r="J14" s="22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172"/>
      <c r="B15" s="221"/>
      <c r="C15" s="222"/>
      <c r="D15" s="227"/>
      <c r="E15" s="224"/>
      <c r="F15" s="222"/>
      <c r="G15" s="222"/>
      <c r="H15" s="199"/>
      <c r="I15" s="199"/>
      <c r="J15" s="2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172"/>
      <c r="B16" s="221"/>
      <c r="C16" s="222"/>
      <c r="D16" s="227"/>
      <c r="E16" s="224"/>
      <c r="F16" s="222"/>
      <c r="G16" s="222"/>
      <c r="H16" s="199"/>
      <c r="I16" s="199"/>
      <c r="J16" s="22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172"/>
      <c r="B17" s="221"/>
      <c r="C17" s="222"/>
      <c r="D17" s="227"/>
      <c r="E17" s="224"/>
      <c r="F17" s="222"/>
      <c r="G17" s="222"/>
      <c r="H17" s="199"/>
      <c r="I17" s="199"/>
      <c r="J17" s="22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">
      <c r="A18" s="172"/>
      <c r="B18" s="222"/>
      <c r="C18" s="222"/>
      <c r="D18" s="227"/>
      <c r="E18" s="224"/>
      <c r="F18" s="222"/>
      <c r="G18" s="222"/>
      <c r="H18" s="199"/>
      <c r="I18" s="199"/>
      <c r="J18" s="2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172"/>
      <c r="B19" s="222"/>
      <c r="C19" s="222"/>
      <c r="D19" s="227"/>
      <c r="E19" s="224"/>
      <c r="F19" s="222"/>
      <c r="G19" s="222"/>
      <c r="H19" s="199"/>
      <c r="I19" s="199"/>
      <c r="J19" s="22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">
      <c r="A20" s="172"/>
      <c r="B20" s="222"/>
      <c r="C20" s="222"/>
      <c r="D20" s="227"/>
      <c r="E20" s="224"/>
      <c r="F20" s="222"/>
      <c r="G20" s="222"/>
      <c r="H20" s="199"/>
      <c r="I20" s="199"/>
      <c r="J20" s="22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">
      <c r="A21" s="172"/>
      <c r="B21" s="222"/>
      <c r="C21" s="222"/>
      <c r="D21" s="227"/>
      <c r="E21" s="224"/>
      <c r="F21" s="222"/>
      <c r="G21" s="222"/>
      <c r="H21" s="199"/>
      <c r="I21" s="199"/>
      <c r="J21" s="2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72"/>
      <c r="B22" s="222"/>
      <c r="C22" s="222"/>
      <c r="D22" s="227"/>
      <c r="E22" s="224"/>
      <c r="F22" s="222"/>
      <c r="G22" s="222"/>
      <c r="H22" s="199"/>
      <c r="I22" s="199"/>
      <c r="J22" s="2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172"/>
      <c r="B23" s="222"/>
      <c r="C23" s="222"/>
      <c r="D23" s="227"/>
      <c r="E23" s="224"/>
      <c r="F23" s="222"/>
      <c r="G23" s="222"/>
      <c r="H23" s="199"/>
      <c r="I23" s="199"/>
      <c r="J23" s="2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172"/>
      <c r="B24" s="222"/>
      <c r="C24" s="222"/>
      <c r="D24" s="227"/>
      <c r="E24" s="224"/>
      <c r="F24" s="222"/>
      <c r="G24" s="222"/>
      <c r="H24" s="199"/>
      <c r="I24" s="199"/>
      <c r="J24" s="2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">
      <c r="A25" s="172"/>
      <c r="B25" s="222"/>
      <c r="C25" s="222"/>
      <c r="D25" s="227"/>
      <c r="E25" s="224"/>
      <c r="F25" s="222"/>
      <c r="G25" s="222"/>
      <c r="H25" s="199"/>
      <c r="I25" s="199"/>
      <c r="J25" s="2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">
      <c r="A26" s="172"/>
      <c r="B26" s="222"/>
      <c r="C26" s="222"/>
      <c r="D26" s="227"/>
      <c r="E26" s="224"/>
      <c r="F26" s="222"/>
      <c r="G26" s="222"/>
      <c r="H26" s="199"/>
      <c r="I26" s="199"/>
      <c r="J26" s="2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">
      <c r="A27" s="172"/>
      <c r="B27" s="222"/>
      <c r="C27" s="222"/>
      <c r="D27" s="227"/>
      <c r="E27" s="224"/>
      <c r="F27" s="222"/>
      <c r="G27" s="222"/>
      <c r="H27" s="199"/>
      <c r="I27" s="199"/>
      <c r="J27" s="2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">
      <c r="A28" s="172"/>
      <c r="B28" s="222"/>
      <c r="C28" s="222"/>
      <c r="D28" s="227"/>
      <c r="E28" s="224"/>
      <c r="F28" s="222"/>
      <c r="G28" s="222"/>
      <c r="H28" s="199"/>
      <c r="I28" s="199"/>
      <c r="J28" s="22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">
      <c r="A29" s="172"/>
      <c r="B29" s="222"/>
      <c r="C29" s="222"/>
      <c r="D29" s="227"/>
      <c r="E29" s="224"/>
      <c r="F29" s="222"/>
      <c r="G29" s="222"/>
      <c r="H29" s="199"/>
      <c r="I29" s="199"/>
      <c r="J29" s="2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">
      <c r="A30" s="172"/>
      <c r="B30" s="222"/>
      <c r="C30" s="222"/>
      <c r="D30" s="227"/>
      <c r="E30" s="224"/>
      <c r="F30" s="222"/>
      <c r="G30" s="222"/>
      <c r="H30" s="199"/>
      <c r="I30" s="199"/>
      <c r="J30" s="2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">
      <c r="A31" s="172"/>
      <c r="B31" s="222"/>
      <c r="C31" s="222"/>
      <c r="D31" s="227"/>
      <c r="E31" s="224"/>
      <c r="F31" s="222"/>
      <c r="G31" s="222"/>
      <c r="H31" s="199"/>
      <c r="I31" s="199"/>
      <c r="J31" s="2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">
      <c r="A32" s="172"/>
      <c r="B32" s="222"/>
      <c r="C32" s="222"/>
      <c r="D32" s="227"/>
      <c r="E32" s="224"/>
      <c r="F32" s="222"/>
      <c r="G32" s="222"/>
      <c r="H32" s="199"/>
      <c r="I32" s="199"/>
      <c r="J32" s="2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">
      <c r="A33" s="172"/>
      <c r="B33" s="222"/>
      <c r="C33" s="222"/>
      <c r="D33" s="227"/>
      <c r="E33" s="224"/>
      <c r="F33" s="222"/>
      <c r="G33" s="222"/>
      <c r="H33" s="199"/>
      <c r="I33" s="199"/>
      <c r="J33" s="22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">
      <c r="A34" s="172"/>
      <c r="B34" s="222"/>
      <c r="C34" s="222"/>
      <c r="D34" s="227"/>
      <c r="E34" s="224"/>
      <c r="F34" s="222"/>
      <c r="G34" s="222"/>
      <c r="H34" s="199"/>
      <c r="I34" s="199"/>
      <c r="J34" s="2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">
      <c r="A35" s="172"/>
      <c r="B35" s="222"/>
      <c r="C35" s="222"/>
      <c r="D35" s="227"/>
      <c r="E35" s="224"/>
      <c r="F35" s="222"/>
      <c r="G35" s="222"/>
      <c r="H35" s="199"/>
      <c r="I35" s="199"/>
      <c r="J35" s="22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3">
      <c r="A36" s="228"/>
      <c r="B36" s="116"/>
      <c r="C36" s="229"/>
      <c r="D36" s="230"/>
      <c r="E36" s="231"/>
      <c r="F36" s="116"/>
      <c r="G36" s="230"/>
      <c r="H36" s="116"/>
      <c r="I36" s="116"/>
      <c r="J36" s="232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</row>
    <row r="37" spans="1:26" ht="11.25" customHeight="1" x14ac:dyDescent="0.3">
      <c r="A37" s="228"/>
      <c r="B37" s="116"/>
      <c r="C37" s="229"/>
      <c r="D37" s="230"/>
      <c r="E37" s="233"/>
      <c r="F37" s="231"/>
      <c r="G37" s="116"/>
      <c r="H37" s="230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</row>
    <row r="38" spans="1:26" ht="11.25" customHeight="1" x14ac:dyDescent="0.3">
      <c r="A38" s="228"/>
      <c r="B38" s="116"/>
      <c r="C38" s="229"/>
      <c r="D38" s="230"/>
      <c r="E38" s="233"/>
      <c r="F38" s="231"/>
      <c r="G38" s="116"/>
      <c r="H38" s="230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</row>
    <row r="39" spans="1:26" ht="11.25" customHeight="1" x14ac:dyDescent="0.3">
      <c r="A39" s="228"/>
      <c r="B39" s="116"/>
      <c r="C39" s="229"/>
      <c r="D39" s="230"/>
      <c r="E39" s="233"/>
      <c r="F39" s="231"/>
      <c r="G39" s="116"/>
      <c r="H39" s="230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</row>
    <row r="40" spans="1:26" ht="11.25" customHeight="1" x14ac:dyDescent="0.3">
      <c r="A40" s="228"/>
      <c r="B40" s="116"/>
      <c r="C40" s="229"/>
      <c r="D40" s="230"/>
      <c r="E40" s="233"/>
      <c r="F40" s="231"/>
      <c r="G40" s="116"/>
      <c r="H40" s="230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</row>
    <row r="41" spans="1:26" ht="11.25" customHeight="1" x14ac:dyDescent="0.3">
      <c r="A41" s="228"/>
      <c r="B41" s="116"/>
      <c r="C41" s="229"/>
      <c r="D41" s="230"/>
      <c r="E41" s="233"/>
      <c r="F41" s="231"/>
      <c r="G41" s="116"/>
      <c r="H41" s="230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</row>
    <row r="42" spans="1:26" ht="11.25" customHeight="1" x14ac:dyDescent="0.3">
      <c r="A42" s="228"/>
      <c r="B42" s="116"/>
      <c r="C42" s="229"/>
      <c r="D42" s="230"/>
      <c r="E42" s="233"/>
      <c r="F42" s="231"/>
      <c r="G42" s="116"/>
      <c r="H42" s="230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</row>
    <row r="43" spans="1:26" ht="11.25" customHeight="1" x14ac:dyDescent="0.3">
      <c r="A43" s="228"/>
      <c r="B43" s="116"/>
      <c r="C43" s="229"/>
      <c r="D43" s="230"/>
      <c r="E43" s="233"/>
      <c r="F43" s="231"/>
      <c r="G43" s="116"/>
      <c r="H43" s="230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</row>
    <row r="44" spans="1:26" ht="11.25" customHeight="1" x14ac:dyDescent="0.3">
      <c r="A44" s="228"/>
      <c r="B44" s="116"/>
      <c r="C44" s="229"/>
      <c r="D44" s="230"/>
      <c r="E44" s="233"/>
      <c r="F44" s="231"/>
      <c r="G44" s="116"/>
      <c r="H44" s="230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</row>
    <row r="45" spans="1:26" ht="11.25" customHeight="1" x14ac:dyDescent="0.3">
      <c r="A45" s="228"/>
      <c r="B45" s="116"/>
      <c r="C45" s="229"/>
      <c r="D45" s="230"/>
      <c r="E45" s="233"/>
      <c r="F45" s="231"/>
      <c r="G45" s="116"/>
      <c r="H45" s="230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</row>
    <row r="46" spans="1:26" ht="11.25" customHeight="1" x14ac:dyDescent="0.3">
      <c r="A46" s="228"/>
      <c r="B46" s="116"/>
      <c r="C46" s="229"/>
      <c r="D46" s="230"/>
      <c r="E46" s="233"/>
      <c r="F46" s="231"/>
      <c r="G46" s="116"/>
      <c r="H46" s="230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</row>
    <row r="47" spans="1:26" ht="11.25" customHeight="1" x14ac:dyDescent="0.3">
      <c r="A47" s="228"/>
      <c r="B47" s="116"/>
      <c r="C47" s="229"/>
      <c r="D47" s="230"/>
      <c r="E47" s="233"/>
      <c r="F47" s="231"/>
      <c r="G47" s="116"/>
      <c r="H47" s="230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</row>
    <row r="48" spans="1:26" ht="11.25" customHeight="1" x14ac:dyDescent="0.3">
      <c r="A48" s="228"/>
      <c r="B48" s="116"/>
      <c r="C48" s="229"/>
      <c r="D48" s="230"/>
      <c r="E48" s="233"/>
      <c r="F48" s="231"/>
      <c r="G48" s="116"/>
      <c r="H48" s="230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</row>
    <row r="49" spans="1:26" ht="11.25" customHeight="1" x14ac:dyDescent="0.3">
      <c r="A49" s="228"/>
      <c r="B49" s="116"/>
      <c r="C49" s="229"/>
      <c r="D49" s="230"/>
      <c r="E49" s="233"/>
      <c r="F49" s="231"/>
      <c r="G49" s="116"/>
      <c r="H49" s="230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</row>
    <row r="50" spans="1:26" ht="11.25" customHeight="1" x14ac:dyDescent="0.3">
      <c r="A50" s="228"/>
      <c r="B50" s="116"/>
      <c r="C50" s="229"/>
      <c r="D50" s="230"/>
      <c r="E50" s="233"/>
      <c r="F50" s="231"/>
      <c r="G50" s="116"/>
      <c r="H50" s="230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</row>
    <row r="51" spans="1:26" ht="11.25" customHeight="1" x14ac:dyDescent="0.3">
      <c r="A51" s="228"/>
      <c r="B51" s="116"/>
      <c r="C51" s="229"/>
      <c r="D51" s="230"/>
      <c r="E51" s="233"/>
      <c r="F51" s="231"/>
      <c r="G51" s="116"/>
      <c r="H51" s="230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</row>
    <row r="52" spans="1:26" ht="11.25" customHeight="1" x14ac:dyDescent="0.3">
      <c r="A52" s="228"/>
      <c r="B52" s="116"/>
      <c r="C52" s="229"/>
      <c r="D52" s="230"/>
      <c r="E52" s="233"/>
      <c r="F52" s="231"/>
      <c r="G52" s="116"/>
      <c r="H52" s="230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</row>
    <row r="53" spans="1:26" ht="11.25" customHeight="1" x14ac:dyDescent="0.3">
      <c r="A53" s="228"/>
      <c r="B53" s="116"/>
      <c r="C53" s="229"/>
      <c r="D53" s="230"/>
      <c r="E53" s="233"/>
      <c r="F53" s="231"/>
      <c r="G53" s="116"/>
      <c r="H53" s="230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</row>
    <row r="54" spans="1:26" ht="11.25" customHeight="1" x14ac:dyDescent="0.3">
      <c r="A54" s="228"/>
      <c r="B54" s="116"/>
      <c r="C54" s="229"/>
      <c r="D54" s="230"/>
      <c r="E54" s="233"/>
      <c r="F54" s="231"/>
      <c r="G54" s="116"/>
      <c r="H54" s="230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</row>
    <row r="55" spans="1:26" ht="11.25" customHeight="1" x14ac:dyDescent="0.3">
      <c r="A55" s="228"/>
      <c r="B55" s="116"/>
      <c r="C55" s="229"/>
      <c r="D55" s="230"/>
      <c r="E55" s="233"/>
      <c r="F55" s="231"/>
      <c r="G55" s="116"/>
      <c r="H55" s="230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1:26" ht="11.25" customHeight="1" x14ac:dyDescent="0.3">
      <c r="A56" s="228"/>
      <c r="B56" s="116"/>
      <c r="C56" s="229"/>
      <c r="D56" s="230"/>
      <c r="E56" s="233"/>
      <c r="F56" s="231"/>
      <c r="G56" s="116"/>
      <c r="H56" s="230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1:26" ht="11.25" customHeight="1" x14ac:dyDescent="0.3">
      <c r="A57" s="228"/>
      <c r="B57" s="116"/>
      <c r="C57" s="229"/>
      <c r="D57" s="230"/>
      <c r="E57" s="233"/>
      <c r="F57" s="231"/>
      <c r="G57" s="116"/>
      <c r="H57" s="230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</row>
    <row r="58" spans="1:26" ht="11.25" customHeight="1" x14ac:dyDescent="0.3">
      <c r="A58" s="228"/>
      <c r="B58" s="116"/>
      <c r="C58" s="229"/>
      <c r="D58" s="230"/>
      <c r="E58" s="233"/>
      <c r="F58" s="231"/>
      <c r="G58" s="116"/>
      <c r="H58" s="230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</row>
    <row r="59" spans="1:26" ht="11.25" customHeight="1" x14ac:dyDescent="0.3">
      <c r="A59" s="228"/>
      <c r="B59" s="116"/>
      <c r="C59" s="229"/>
      <c r="D59" s="230"/>
      <c r="E59" s="233"/>
      <c r="F59" s="231"/>
      <c r="G59" s="116"/>
      <c r="H59" s="230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</row>
    <row r="60" spans="1:26" ht="11.25" customHeight="1" x14ac:dyDescent="0.3">
      <c r="A60" s="228"/>
      <c r="B60" s="116"/>
      <c r="C60" s="229"/>
      <c r="D60" s="230"/>
      <c r="E60" s="233"/>
      <c r="F60" s="231"/>
      <c r="G60" s="116"/>
      <c r="H60" s="230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</row>
    <row r="61" spans="1:26" ht="11.25" customHeight="1" x14ac:dyDescent="0.3">
      <c r="A61" s="228"/>
      <c r="B61" s="116"/>
      <c r="C61" s="229"/>
      <c r="D61" s="230"/>
      <c r="E61" s="233"/>
      <c r="F61" s="231"/>
      <c r="G61" s="116"/>
      <c r="H61" s="230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</row>
    <row r="62" spans="1:26" ht="11.25" customHeight="1" x14ac:dyDescent="0.3">
      <c r="A62" s="228"/>
      <c r="B62" s="116"/>
      <c r="C62" s="229"/>
      <c r="D62" s="230"/>
      <c r="E62" s="233"/>
      <c r="F62" s="231"/>
      <c r="G62" s="116"/>
      <c r="H62" s="230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</row>
    <row r="63" spans="1:26" ht="11.25" customHeight="1" x14ac:dyDescent="0.3">
      <c r="A63" s="228"/>
      <c r="B63" s="116"/>
      <c r="C63" s="229"/>
      <c r="D63" s="230"/>
      <c r="E63" s="233"/>
      <c r="F63" s="231"/>
      <c r="G63" s="116"/>
      <c r="H63" s="230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</row>
    <row r="64" spans="1:26" ht="11.25" customHeight="1" x14ac:dyDescent="0.3">
      <c r="A64" s="228"/>
      <c r="B64" s="116"/>
      <c r="C64" s="229"/>
      <c r="D64" s="230"/>
      <c r="E64" s="233"/>
      <c r="F64" s="231"/>
      <c r="G64" s="116"/>
      <c r="H64" s="230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</row>
    <row r="65" spans="1:26" ht="11.25" customHeight="1" x14ac:dyDescent="0.3">
      <c r="A65" s="228"/>
      <c r="B65" s="116"/>
      <c r="C65" s="229"/>
      <c r="D65" s="230"/>
      <c r="E65" s="233"/>
      <c r="F65" s="231"/>
      <c r="G65" s="116"/>
      <c r="H65" s="230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</row>
    <row r="66" spans="1:26" ht="11.25" customHeight="1" x14ac:dyDescent="0.3">
      <c r="A66" s="228"/>
      <c r="B66" s="116"/>
      <c r="C66" s="229"/>
      <c r="D66" s="230"/>
      <c r="E66" s="233"/>
      <c r="F66" s="231"/>
      <c r="G66" s="116"/>
      <c r="H66" s="230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</row>
    <row r="67" spans="1:26" ht="11.25" customHeight="1" x14ac:dyDescent="0.3">
      <c r="A67" s="228"/>
      <c r="B67" s="116"/>
      <c r="C67" s="229"/>
      <c r="D67" s="230"/>
      <c r="E67" s="233"/>
      <c r="F67" s="231"/>
      <c r="G67" s="116"/>
      <c r="H67" s="230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</row>
    <row r="68" spans="1:26" ht="11.25" customHeight="1" x14ac:dyDescent="0.3">
      <c r="A68" s="228"/>
      <c r="B68" s="116"/>
      <c r="C68" s="229"/>
      <c r="D68" s="230"/>
      <c r="E68" s="233"/>
      <c r="F68" s="231"/>
      <c r="G68" s="116"/>
      <c r="H68" s="230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</row>
    <row r="69" spans="1:26" ht="11.25" customHeight="1" x14ac:dyDescent="0.3">
      <c r="A69" s="228"/>
      <c r="B69" s="116"/>
      <c r="C69" s="229"/>
      <c r="D69" s="230"/>
      <c r="E69" s="233"/>
      <c r="F69" s="231"/>
      <c r="G69" s="116"/>
      <c r="H69" s="230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</row>
    <row r="70" spans="1:26" ht="11.25" customHeight="1" x14ac:dyDescent="0.3">
      <c r="A70" s="228"/>
      <c r="B70" s="116"/>
      <c r="C70" s="229"/>
      <c r="D70" s="230"/>
      <c r="E70" s="233"/>
      <c r="F70" s="231"/>
      <c r="G70" s="116"/>
      <c r="H70" s="230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1:26" ht="11.25" customHeight="1" x14ac:dyDescent="0.3">
      <c r="A71" s="228"/>
      <c r="B71" s="116"/>
      <c r="C71" s="229"/>
      <c r="D71" s="230"/>
      <c r="E71" s="233"/>
      <c r="F71" s="231"/>
      <c r="G71" s="116"/>
      <c r="H71" s="230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</row>
    <row r="72" spans="1:26" ht="11.25" customHeight="1" x14ac:dyDescent="0.3">
      <c r="A72" s="228"/>
      <c r="B72" s="116"/>
      <c r="C72" s="229"/>
      <c r="D72" s="230"/>
      <c r="E72" s="233"/>
      <c r="F72" s="231"/>
      <c r="G72" s="116"/>
      <c r="H72" s="230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pans="1:26" ht="11.25" customHeight="1" x14ac:dyDescent="0.3">
      <c r="A73" s="228"/>
      <c r="B73" s="116"/>
      <c r="C73" s="229"/>
      <c r="D73" s="230"/>
      <c r="E73" s="233"/>
      <c r="F73" s="231"/>
      <c r="G73" s="116"/>
      <c r="H73" s="230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</row>
    <row r="74" spans="1:26" ht="11.25" customHeight="1" x14ac:dyDescent="0.3">
      <c r="A74" s="228"/>
      <c r="B74" s="116"/>
      <c r="C74" s="229"/>
      <c r="D74" s="230"/>
      <c r="E74" s="233"/>
      <c r="F74" s="231"/>
      <c r="G74" s="116"/>
      <c r="H74" s="230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</row>
    <row r="75" spans="1:26" ht="11.25" customHeight="1" x14ac:dyDescent="0.3">
      <c r="A75" s="228"/>
      <c r="B75" s="116"/>
      <c r="C75" s="229"/>
      <c r="D75" s="230"/>
      <c r="E75" s="233"/>
      <c r="F75" s="231"/>
      <c r="G75" s="116"/>
      <c r="H75" s="230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</row>
    <row r="76" spans="1:26" ht="11.25" customHeight="1" x14ac:dyDescent="0.3">
      <c r="A76" s="228"/>
      <c r="B76" s="116"/>
      <c r="C76" s="229"/>
      <c r="D76" s="230"/>
      <c r="E76" s="233"/>
      <c r="F76" s="231"/>
      <c r="G76" s="116"/>
      <c r="H76" s="230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</row>
    <row r="77" spans="1:26" ht="11.25" customHeight="1" x14ac:dyDescent="0.3">
      <c r="A77" s="228"/>
      <c r="B77" s="116"/>
      <c r="C77" s="229"/>
      <c r="D77" s="230"/>
      <c r="E77" s="233"/>
      <c r="F77" s="231"/>
      <c r="G77" s="116"/>
      <c r="H77" s="230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</row>
    <row r="78" spans="1:26" ht="11.25" customHeight="1" x14ac:dyDescent="0.3">
      <c r="A78" s="228"/>
      <c r="B78" s="116"/>
      <c r="C78" s="229"/>
      <c r="D78" s="230"/>
      <c r="E78" s="233"/>
      <c r="F78" s="231"/>
      <c r="G78" s="116"/>
      <c r="H78" s="230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</row>
    <row r="79" spans="1:26" ht="11.25" customHeight="1" x14ac:dyDescent="0.3">
      <c r="A79" s="228"/>
      <c r="B79" s="116"/>
      <c r="C79" s="229"/>
      <c r="D79" s="230"/>
      <c r="E79" s="233"/>
      <c r="F79" s="231"/>
      <c r="G79" s="116"/>
      <c r="H79" s="230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</row>
    <row r="80" spans="1:26" ht="11.25" customHeight="1" x14ac:dyDescent="0.3">
      <c r="A80" s="228"/>
      <c r="B80" s="116"/>
      <c r="C80" s="229"/>
      <c r="D80" s="230"/>
      <c r="E80" s="233"/>
      <c r="F80" s="231"/>
      <c r="G80" s="116"/>
      <c r="H80" s="230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</row>
    <row r="81" spans="1:26" ht="11.25" customHeight="1" x14ac:dyDescent="0.3">
      <c r="A81" s="228"/>
      <c r="B81" s="116"/>
      <c r="C81" s="229"/>
      <c r="D81" s="230"/>
      <c r="E81" s="233"/>
      <c r="F81" s="231"/>
      <c r="G81" s="116"/>
      <c r="H81" s="230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</row>
    <row r="82" spans="1:26" ht="11.25" customHeight="1" x14ac:dyDescent="0.3">
      <c r="A82" s="228"/>
      <c r="B82" s="116"/>
      <c r="C82" s="229"/>
      <c r="D82" s="230"/>
      <c r="E82" s="233"/>
      <c r="F82" s="231"/>
      <c r="G82" s="116"/>
      <c r="H82" s="230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</row>
    <row r="83" spans="1:26" ht="11.25" customHeight="1" x14ac:dyDescent="0.3">
      <c r="A83" s="228"/>
      <c r="B83" s="116"/>
      <c r="C83" s="229"/>
      <c r="D83" s="230"/>
      <c r="E83" s="233"/>
      <c r="F83" s="231"/>
      <c r="G83" s="116"/>
      <c r="H83" s="230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</row>
    <row r="84" spans="1:26" ht="11.25" customHeight="1" x14ac:dyDescent="0.3">
      <c r="A84" s="228"/>
      <c r="B84" s="116"/>
      <c r="C84" s="229"/>
      <c r="D84" s="230"/>
      <c r="E84" s="233"/>
      <c r="F84" s="231"/>
      <c r="G84" s="116"/>
      <c r="H84" s="230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</row>
    <row r="85" spans="1:26" ht="11.25" customHeight="1" x14ac:dyDescent="0.3">
      <c r="A85" s="228"/>
      <c r="B85" s="116"/>
      <c r="C85" s="229"/>
      <c r="D85" s="230"/>
      <c r="E85" s="233"/>
      <c r="F85" s="231"/>
      <c r="G85" s="116"/>
      <c r="H85" s="230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</row>
    <row r="86" spans="1:26" ht="11.25" customHeight="1" x14ac:dyDescent="0.3">
      <c r="A86" s="228"/>
      <c r="B86" s="116"/>
      <c r="C86" s="229"/>
      <c r="D86" s="230"/>
      <c r="E86" s="233"/>
      <c r="F86" s="231"/>
      <c r="G86" s="116"/>
      <c r="H86" s="230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</row>
    <row r="87" spans="1:26" ht="11.25" customHeight="1" x14ac:dyDescent="0.3">
      <c r="A87" s="228"/>
      <c r="B87" s="116"/>
      <c r="C87" s="229"/>
      <c r="D87" s="230"/>
      <c r="E87" s="233"/>
      <c r="F87" s="231"/>
      <c r="G87" s="116"/>
      <c r="H87" s="230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</row>
    <row r="88" spans="1:26" ht="11.25" customHeight="1" x14ac:dyDescent="0.3">
      <c r="A88" s="228"/>
      <c r="B88" s="116"/>
      <c r="C88" s="229"/>
      <c r="D88" s="230"/>
      <c r="E88" s="233"/>
      <c r="F88" s="231"/>
      <c r="G88" s="116"/>
      <c r="H88" s="230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</row>
    <row r="89" spans="1:26" ht="11.25" customHeight="1" x14ac:dyDescent="0.3">
      <c r="A89" s="228"/>
      <c r="B89" s="116"/>
      <c r="C89" s="229"/>
      <c r="D89" s="230"/>
      <c r="E89" s="233"/>
      <c r="F89" s="231"/>
      <c r="G89" s="116"/>
      <c r="H89" s="230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</row>
    <row r="90" spans="1:26" ht="11.25" customHeight="1" x14ac:dyDescent="0.3">
      <c r="A90" s="228"/>
      <c r="B90" s="116"/>
      <c r="C90" s="229"/>
      <c r="D90" s="230"/>
      <c r="E90" s="233"/>
      <c r="F90" s="231"/>
      <c r="G90" s="116"/>
      <c r="H90" s="230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</row>
    <row r="91" spans="1:26" ht="11.25" customHeight="1" x14ac:dyDescent="0.3">
      <c r="A91" s="228"/>
      <c r="B91" s="116"/>
      <c r="C91" s="229"/>
      <c r="D91" s="230"/>
      <c r="E91" s="233"/>
      <c r="F91" s="231"/>
      <c r="G91" s="116"/>
      <c r="H91" s="230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</row>
    <row r="92" spans="1:26" ht="11.25" customHeight="1" x14ac:dyDescent="0.3">
      <c r="A92" s="228"/>
      <c r="B92" s="116"/>
      <c r="C92" s="229"/>
      <c r="D92" s="230"/>
      <c r="E92" s="233"/>
      <c r="F92" s="231"/>
      <c r="G92" s="116"/>
      <c r="H92" s="230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</row>
    <row r="93" spans="1:26" ht="11.25" customHeight="1" x14ac:dyDescent="0.3">
      <c r="A93" s="228"/>
      <c r="B93" s="116"/>
      <c r="C93" s="229"/>
      <c r="D93" s="230"/>
      <c r="E93" s="233"/>
      <c r="F93" s="231"/>
      <c r="G93" s="116"/>
      <c r="H93" s="230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</row>
    <row r="94" spans="1:26" ht="11.25" customHeight="1" x14ac:dyDescent="0.3">
      <c r="A94" s="228"/>
      <c r="B94" s="116"/>
      <c r="C94" s="229"/>
      <c r="D94" s="230"/>
      <c r="E94" s="233"/>
      <c r="F94" s="231"/>
      <c r="G94" s="116"/>
      <c r="H94" s="230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</row>
    <row r="95" spans="1:26" ht="11.25" customHeight="1" x14ac:dyDescent="0.3">
      <c r="A95" s="228"/>
      <c r="B95" s="116"/>
      <c r="C95" s="229"/>
      <c r="D95" s="230"/>
      <c r="E95" s="233"/>
      <c r="F95" s="231"/>
      <c r="G95" s="116"/>
      <c r="H95" s="230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</row>
    <row r="96" spans="1:26" ht="11.25" customHeight="1" x14ac:dyDescent="0.3">
      <c r="A96" s="228"/>
      <c r="B96" s="116"/>
      <c r="C96" s="229"/>
      <c r="D96" s="230"/>
      <c r="E96" s="233"/>
      <c r="F96" s="231"/>
      <c r="G96" s="116"/>
      <c r="H96" s="230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</row>
    <row r="97" spans="1:26" ht="11.25" customHeight="1" x14ac:dyDescent="0.3">
      <c r="A97" s="228"/>
      <c r="B97" s="116"/>
      <c r="C97" s="229"/>
      <c r="D97" s="230"/>
      <c r="E97" s="233"/>
      <c r="F97" s="231"/>
      <c r="G97" s="116"/>
      <c r="H97" s="230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</row>
    <row r="98" spans="1:26" ht="11.25" customHeight="1" x14ac:dyDescent="0.3">
      <c r="A98" s="228"/>
      <c r="B98" s="116"/>
      <c r="C98" s="229"/>
      <c r="D98" s="230"/>
      <c r="E98" s="233"/>
      <c r="F98" s="231"/>
      <c r="G98" s="116"/>
      <c r="H98" s="230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</row>
    <row r="99" spans="1:26" ht="11.25" customHeight="1" x14ac:dyDescent="0.3">
      <c r="A99" s="228"/>
      <c r="B99" s="116"/>
      <c r="C99" s="229"/>
      <c r="D99" s="230"/>
      <c r="E99" s="233"/>
      <c r="F99" s="231"/>
      <c r="G99" s="116"/>
      <c r="H99" s="230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</row>
    <row r="100" spans="1:26" ht="11.25" customHeight="1" x14ac:dyDescent="0.3">
      <c r="A100" s="228"/>
      <c r="B100" s="116"/>
      <c r="C100" s="229"/>
      <c r="D100" s="230"/>
      <c r="E100" s="233"/>
      <c r="F100" s="231"/>
      <c r="G100" s="116"/>
      <c r="H100" s="230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</row>
    <row r="101" spans="1:26" ht="11.25" customHeight="1" x14ac:dyDescent="0.3">
      <c r="A101" s="228"/>
      <c r="B101" s="116"/>
      <c r="C101" s="229"/>
      <c r="D101" s="230"/>
      <c r="E101" s="233"/>
      <c r="F101" s="231"/>
      <c r="G101" s="116"/>
      <c r="H101" s="230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</row>
    <row r="102" spans="1:26" ht="11.25" customHeight="1" x14ac:dyDescent="0.3">
      <c r="A102" s="228"/>
      <c r="B102" s="116"/>
      <c r="C102" s="229"/>
      <c r="D102" s="230"/>
      <c r="E102" s="233"/>
      <c r="F102" s="231"/>
      <c r="G102" s="116"/>
      <c r="H102" s="230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</row>
    <row r="103" spans="1:26" ht="11.25" customHeight="1" x14ac:dyDescent="0.3">
      <c r="A103" s="228"/>
      <c r="B103" s="116"/>
      <c r="C103" s="229"/>
      <c r="D103" s="230"/>
      <c r="E103" s="233"/>
      <c r="F103" s="231"/>
      <c r="G103" s="116"/>
      <c r="H103" s="230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</row>
    <row r="104" spans="1:26" ht="11.25" customHeight="1" x14ac:dyDescent="0.3">
      <c r="A104" s="228"/>
      <c r="B104" s="116"/>
      <c r="C104" s="229"/>
      <c r="D104" s="230"/>
      <c r="E104" s="233"/>
      <c r="F104" s="231"/>
      <c r="G104" s="116"/>
      <c r="H104" s="230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</row>
    <row r="105" spans="1:26" ht="11.25" customHeight="1" x14ac:dyDescent="0.3">
      <c r="A105" s="228"/>
      <c r="B105" s="116"/>
      <c r="C105" s="229"/>
      <c r="D105" s="230"/>
      <c r="E105" s="233"/>
      <c r="F105" s="231"/>
      <c r="G105" s="116"/>
      <c r="H105" s="230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</row>
    <row r="106" spans="1:26" ht="11.25" customHeight="1" x14ac:dyDescent="0.3">
      <c r="A106" s="228"/>
      <c r="B106" s="116"/>
      <c r="C106" s="229"/>
      <c r="D106" s="230"/>
      <c r="E106" s="233"/>
      <c r="F106" s="231"/>
      <c r="G106" s="116"/>
      <c r="H106" s="230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</row>
    <row r="107" spans="1:26" ht="11.25" customHeight="1" x14ac:dyDescent="0.3">
      <c r="A107" s="228"/>
      <c r="B107" s="116"/>
      <c r="C107" s="229"/>
      <c r="D107" s="230"/>
      <c r="E107" s="233"/>
      <c r="F107" s="231"/>
      <c r="G107" s="116"/>
      <c r="H107" s="230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</row>
    <row r="108" spans="1:26" ht="11.25" customHeight="1" x14ac:dyDescent="0.3">
      <c r="A108" s="228"/>
      <c r="B108" s="116"/>
      <c r="C108" s="229"/>
      <c r="D108" s="230"/>
      <c r="E108" s="233"/>
      <c r="F108" s="231"/>
      <c r="G108" s="116"/>
      <c r="H108" s="230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</row>
    <row r="109" spans="1:26" ht="11.25" customHeight="1" x14ac:dyDescent="0.3">
      <c r="A109" s="228"/>
      <c r="B109" s="116"/>
      <c r="C109" s="229"/>
      <c r="D109" s="230"/>
      <c r="E109" s="233"/>
      <c r="F109" s="231"/>
      <c r="G109" s="116"/>
      <c r="H109" s="230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</row>
    <row r="110" spans="1:26" ht="11.25" customHeight="1" x14ac:dyDescent="0.3">
      <c r="A110" s="228"/>
      <c r="B110" s="116"/>
      <c r="C110" s="229"/>
      <c r="D110" s="230"/>
      <c r="E110" s="233"/>
      <c r="F110" s="231"/>
      <c r="G110" s="116"/>
      <c r="H110" s="230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</row>
    <row r="111" spans="1:26" ht="11.25" customHeight="1" x14ac:dyDescent="0.3">
      <c r="A111" s="228"/>
      <c r="B111" s="116"/>
      <c r="C111" s="229"/>
      <c r="D111" s="230"/>
      <c r="E111" s="233"/>
      <c r="F111" s="231"/>
      <c r="G111" s="116"/>
      <c r="H111" s="230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</row>
    <row r="112" spans="1:26" ht="11.25" customHeight="1" x14ac:dyDescent="0.3">
      <c r="A112" s="228"/>
      <c r="B112" s="116"/>
      <c r="C112" s="229"/>
      <c r="D112" s="230"/>
      <c r="E112" s="233"/>
      <c r="F112" s="231"/>
      <c r="G112" s="116"/>
      <c r="H112" s="230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</row>
    <row r="113" spans="1:26" ht="11.25" customHeight="1" x14ac:dyDescent="0.3">
      <c r="A113" s="228"/>
      <c r="B113" s="116"/>
      <c r="C113" s="229"/>
      <c r="D113" s="230"/>
      <c r="E113" s="233"/>
      <c r="F113" s="231"/>
      <c r="G113" s="116"/>
      <c r="H113" s="230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</row>
    <row r="114" spans="1:26" ht="11.25" customHeight="1" x14ac:dyDescent="0.3">
      <c r="A114" s="228"/>
      <c r="B114" s="116"/>
      <c r="C114" s="229"/>
      <c r="D114" s="230"/>
      <c r="E114" s="233"/>
      <c r="F114" s="231"/>
      <c r="G114" s="116"/>
      <c r="H114" s="230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</row>
    <row r="115" spans="1:26" ht="11.25" customHeight="1" x14ac:dyDescent="0.3">
      <c r="A115" s="228"/>
      <c r="B115" s="116"/>
      <c r="C115" s="229"/>
      <c r="D115" s="230"/>
      <c r="E115" s="233"/>
      <c r="F115" s="231"/>
      <c r="G115" s="116"/>
      <c r="H115" s="230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</row>
    <row r="116" spans="1:26" ht="11.25" customHeight="1" x14ac:dyDescent="0.3">
      <c r="A116" s="228"/>
      <c r="B116" s="116"/>
      <c r="C116" s="229"/>
      <c r="D116" s="230"/>
      <c r="E116" s="233"/>
      <c r="F116" s="231"/>
      <c r="G116" s="116"/>
      <c r="H116" s="230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</row>
    <row r="117" spans="1:26" ht="11.25" customHeight="1" x14ac:dyDescent="0.3">
      <c r="A117" s="228"/>
      <c r="B117" s="116"/>
      <c r="C117" s="229"/>
      <c r="D117" s="230"/>
      <c r="E117" s="233"/>
      <c r="F117" s="231"/>
      <c r="G117" s="116"/>
      <c r="H117" s="230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</row>
    <row r="118" spans="1:26" ht="11.25" customHeight="1" x14ac:dyDescent="0.3">
      <c r="A118" s="228"/>
      <c r="B118" s="116"/>
      <c r="C118" s="229"/>
      <c r="D118" s="230"/>
      <c r="E118" s="233"/>
      <c r="F118" s="231"/>
      <c r="G118" s="116"/>
      <c r="H118" s="230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</row>
    <row r="119" spans="1:26" ht="11.25" customHeight="1" x14ac:dyDescent="0.3">
      <c r="A119" s="228"/>
      <c r="B119" s="116"/>
      <c r="C119" s="229"/>
      <c r="D119" s="230"/>
      <c r="E119" s="233"/>
      <c r="F119" s="231"/>
      <c r="G119" s="116"/>
      <c r="H119" s="230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</row>
    <row r="120" spans="1:26" ht="11.25" customHeight="1" x14ac:dyDescent="0.3">
      <c r="A120" s="228"/>
      <c r="B120" s="116"/>
      <c r="C120" s="229"/>
      <c r="D120" s="230"/>
      <c r="E120" s="233"/>
      <c r="F120" s="231"/>
      <c r="G120" s="116"/>
      <c r="H120" s="230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</row>
    <row r="121" spans="1:26" ht="11.25" customHeight="1" x14ac:dyDescent="0.3">
      <c r="A121" s="228"/>
      <c r="B121" s="116"/>
      <c r="C121" s="229"/>
      <c r="D121" s="230"/>
      <c r="E121" s="233"/>
      <c r="F121" s="231"/>
      <c r="G121" s="116"/>
      <c r="H121" s="230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</row>
    <row r="122" spans="1:26" ht="11.25" customHeight="1" x14ac:dyDescent="0.3">
      <c r="A122" s="228"/>
      <c r="B122" s="116"/>
      <c r="C122" s="229"/>
      <c r="D122" s="230"/>
      <c r="E122" s="233"/>
      <c r="F122" s="231"/>
      <c r="G122" s="116"/>
      <c r="H122" s="230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</row>
    <row r="123" spans="1:26" ht="11.25" customHeight="1" x14ac:dyDescent="0.3">
      <c r="A123" s="228"/>
      <c r="B123" s="116"/>
      <c r="C123" s="229"/>
      <c r="D123" s="230"/>
      <c r="E123" s="233"/>
      <c r="F123" s="231"/>
      <c r="G123" s="116"/>
      <c r="H123" s="230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</row>
    <row r="124" spans="1:26" ht="11.25" customHeight="1" x14ac:dyDescent="0.3">
      <c r="A124" s="228"/>
      <c r="B124" s="116"/>
      <c r="C124" s="229"/>
      <c r="D124" s="230"/>
      <c r="E124" s="233"/>
      <c r="F124" s="231"/>
      <c r="G124" s="116"/>
      <c r="H124" s="230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</row>
    <row r="125" spans="1:26" ht="11.25" customHeight="1" x14ac:dyDescent="0.3">
      <c r="A125" s="228"/>
      <c r="B125" s="116"/>
      <c r="C125" s="229"/>
      <c r="D125" s="230"/>
      <c r="E125" s="233"/>
      <c r="F125" s="231"/>
      <c r="G125" s="116"/>
      <c r="H125" s="230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</row>
    <row r="126" spans="1:26" ht="11.25" customHeight="1" x14ac:dyDescent="0.3">
      <c r="A126" s="228"/>
      <c r="B126" s="116"/>
      <c r="C126" s="229"/>
      <c r="D126" s="230"/>
      <c r="E126" s="233"/>
      <c r="F126" s="231"/>
      <c r="G126" s="116"/>
      <c r="H126" s="230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</row>
    <row r="127" spans="1:26" ht="11.25" customHeight="1" x14ac:dyDescent="0.3">
      <c r="A127" s="228"/>
      <c r="B127" s="116"/>
      <c r="C127" s="229"/>
      <c r="D127" s="230"/>
      <c r="E127" s="233"/>
      <c r="F127" s="231"/>
      <c r="G127" s="116"/>
      <c r="H127" s="230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spans="1:26" ht="11.25" customHeight="1" x14ac:dyDescent="0.3">
      <c r="A128" s="228"/>
      <c r="B128" s="116"/>
      <c r="C128" s="229"/>
      <c r="D128" s="230"/>
      <c r="E128" s="233"/>
      <c r="F128" s="231"/>
      <c r="G128" s="116"/>
      <c r="H128" s="230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</row>
    <row r="129" spans="1:26" ht="11.25" customHeight="1" x14ac:dyDescent="0.3">
      <c r="A129" s="228"/>
      <c r="B129" s="116"/>
      <c r="C129" s="229"/>
      <c r="D129" s="230"/>
      <c r="E129" s="233"/>
      <c r="F129" s="231"/>
      <c r="G129" s="116"/>
      <c r="H129" s="230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</row>
    <row r="130" spans="1:26" ht="11.25" customHeight="1" x14ac:dyDescent="0.3">
      <c r="A130" s="228"/>
      <c r="B130" s="116"/>
      <c r="C130" s="229"/>
      <c r="D130" s="230"/>
      <c r="E130" s="233"/>
      <c r="F130" s="231"/>
      <c r="G130" s="116"/>
      <c r="H130" s="230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</row>
    <row r="131" spans="1:26" ht="11.25" customHeight="1" x14ac:dyDescent="0.3">
      <c r="A131" s="228"/>
      <c r="B131" s="116"/>
      <c r="C131" s="229"/>
      <c r="D131" s="230"/>
      <c r="E131" s="233"/>
      <c r="F131" s="231"/>
      <c r="G131" s="116"/>
      <c r="H131" s="230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</row>
    <row r="132" spans="1:26" ht="11.25" customHeight="1" x14ac:dyDescent="0.3">
      <c r="A132" s="228"/>
      <c r="B132" s="116"/>
      <c r="C132" s="229"/>
      <c r="D132" s="230"/>
      <c r="E132" s="233"/>
      <c r="F132" s="231"/>
      <c r="G132" s="116"/>
      <c r="H132" s="230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</row>
    <row r="133" spans="1:26" ht="11.25" customHeight="1" x14ac:dyDescent="0.3">
      <c r="A133" s="228"/>
      <c r="B133" s="116"/>
      <c r="C133" s="229"/>
      <c r="D133" s="230"/>
      <c r="E133" s="233"/>
      <c r="F133" s="231"/>
      <c r="G133" s="116"/>
      <c r="H133" s="230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</row>
    <row r="134" spans="1:26" ht="11.25" customHeight="1" x14ac:dyDescent="0.3">
      <c r="A134" s="228"/>
      <c r="B134" s="116"/>
      <c r="C134" s="229"/>
      <c r="D134" s="230"/>
      <c r="E134" s="233"/>
      <c r="F134" s="231"/>
      <c r="G134" s="116"/>
      <c r="H134" s="230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</row>
    <row r="135" spans="1:26" ht="11.25" customHeight="1" x14ac:dyDescent="0.3">
      <c r="A135" s="228"/>
      <c r="B135" s="116"/>
      <c r="C135" s="229"/>
      <c r="D135" s="230"/>
      <c r="E135" s="233"/>
      <c r="F135" s="231"/>
      <c r="G135" s="116"/>
      <c r="H135" s="230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spans="1:26" ht="11.25" customHeight="1" x14ac:dyDescent="0.3">
      <c r="A136" s="228"/>
      <c r="B136" s="116"/>
      <c r="C136" s="229"/>
      <c r="D136" s="230"/>
      <c r="E136" s="233"/>
      <c r="F136" s="231"/>
      <c r="G136" s="116"/>
      <c r="H136" s="230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spans="1:26" ht="11.25" customHeight="1" x14ac:dyDescent="0.3">
      <c r="A137" s="228"/>
      <c r="B137" s="116"/>
      <c r="C137" s="229"/>
      <c r="D137" s="230"/>
      <c r="E137" s="233"/>
      <c r="F137" s="231"/>
      <c r="G137" s="116"/>
      <c r="H137" s="230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</row>
    <row r="138" spans="1:26" ht="11.25" customHeight="1" x14ac:dyDescent="0.3">
      <c r="A138" s="228"/>
      <c r="B138" s="116"/>
      <c r="C138" s="229"/>
      <c r="D138" s="230"/>
      <c r="E138" s="233"/>
      <c r="F138" s="231"/>
      <c r="G138" s="116"/>
      <c r="H138" s="230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</row>
    <row r="139" spans="1:26" ht="11.25" customHeight="1" x14ac:dyDescent="0.3">
      <c r="A139" s="228"/>
      <c r="B139" s="116"/>
      <c r="C139" s="229"/>
      <c r="D139" s="230"/>
      <c r="E139" s="233"/>
      <c r="F139" s="231"/>
      <c r="G139" s="116"/>
      <c r="H139" s="230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</row>
    <row r="140" spans="1:26" ht="11.25" customHeight="1" x14ac:dyDescent="0.3">
      <c r="A140" s="228"/>
      <c r="B140" s="116"/>
      <c r="C140" s="229"/>
      <c r="D140" s="230"/>
      <c r="E140" s="233"/>
      <c r="F140" s="231"/>
      <c r="G140" s="116"/>
      <c r="H140" s="230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</row>
    <row r="141" spans="1:26" ht="11.25" customHeight="1" x14ac:dyDescent="0.3">
      <c r="A141" s="228"/>
      <c r="B141" s="116"/>
      <c r="C141" s="229"/>
      <c r="D141" s="230"/>
      <c r="E141" s="233"/>
      <c r="F141" s="231"/>
      <c r="G141" s="116"/>
      <c r="H141" s="230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</row>
    <row r="142" spans="1:26" ht="11.25" customHeight="1" x14ac:dyDescent="0.3">
      <c r="A142" s="228"/>
      <c r="B142" s="116"/>
      <c r="C142" s="229"/>
      <c r="D142" s="230"/>
      <c r="E142" s="233"/>
      <c r="F142" s="231"/>
      <c r="G142" s="116"/>
      <c r="H142" s="230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</row>
    <row r="143" spans="1:26" ht="11.25" customHeight="1" x14ac:dyDescent="0.3">
      <c r="A143" s="228"/>
      <c r="B143" s="116"/>
      <c r="C143" s="229"/>
      <c r="D143" s="230"/>
      <c r="E143" s="233"/>
      <c r="F143" s="231"/>
      <c r="G143" s="116"/>
      <c r="H143" s="230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</row>
    <row r="144" spans="1:26" ht="11.25" customHeight="1" x14ac:dyDescent="0.3">
      <c r="A144" s="228"/>
      <c r="B144" s="116"/>
      <c r="C144" s="229"/>
      <c r="D144" s="230"/>
      <c r="E144" s="233"/>
      <c r="F144" s="231"/>
      <c r="G144" s="116"/>
      <c r="H144" s="230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</row>
    <row r="145" spans="1:26" ht="11.25" customHeight="1" x14ac:dyDescent="0.3">
      <c r="A145" s="228"/>
      <c r="B145" s="116"/>
      <c r="C145" s="229"/>
      <c r="D145" s="230"/>
      <c r="E145" s="233"/>
      <c r="F145" s="231"/>
      <c r="G145" s="116"/>
      <c r="H145" s="230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</row>
    <row r="146" spans="1:26" ht="11.25" customHeight="1" x14ac:dyDescent="0.3">
      <c r="A146" s="228"/>
      <c r="B146" s="116"/>
      <c r="C146" s="229"/>
      <c r="D146" s="230"/>
      <c r="E146" s="233"/>
      <c r="F146" s="231"/>
      <c r="G146" s="116"/>
      <c r="H146" s="230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</row>
    <row r="147" spans="1:26" ht="11.25" customHeight="1" x14ac:dyDescent="0.3">
      <c r="A147" s="228"/>
      <c r="B147" s="116"/>
      <c r="C147" s="229"/>
      <c r="D147" s="230"/>
      <c r="E147" s="233"/>
      <c r="F147" s="231"/>
      <c r="G147" s="116"/>
      <c r="H147" s="230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spans="1:26" ht="11.25" customHeight="1" x14ac:dyDescent="0.3">
      <c r="A148" s="228"/>
      <c r="B148" s="116"/>
      <c r="C148" s="229"/>
      <c r="D148" s="230"/>
      <c r="E148" s="233"/>
      <c r="F148" s="231"/>
      <c r="G148" s="116"/>
      <c r="H148" s="230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</row>
    <row r="149" spans="1:26" ht="11.25" customHeight="1" x14ac:dyDescent="0.3">
      <c r="A149" s="228"/>
      <c r="B149" s="116"/>
      <c r="C149" s="229"/>
      <c r="D149" s="230"/>
      <c r="E149" s="233"/>
      <c r="F149" s="231"/>
      <c r="G149" s="116"/>
      <c r="H149" s="230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</row>
    <row r="150" spans="1:26" ht="11.25" customHeight="1" x14ac:dyDescent="0.3">
      <c r="A150" s="228"/>
      <c r="B150" s="116"/>
      <c r="C150" s="229"/>
      <c r="D150" s="230"/>
      <c r="E150" s="233"/>
      <c r="F150" s="231"/>
      <c r="G150" s="116"/>
      <c r="H150" s="230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</row>
    <row r="151" spans="1:26" ht="11.25" customHeight="1" x14ac:dyDescent="0.3">
      <c r="A151" s="228"/>
      <c r="B151" s="116"/>
      <c r="C151" s="229"/>
      <c r="D151" s="230"/>
      <c r="E151" s="233"/>
      <c r="F151" s="231"/>
      <c r="G151" s="116"/>
      <c r="H151" s="230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spans="1:26" ht="11.25" customHeight="1" x14ac:dyDescent="0.3">
      <c r="A152" s="228"/>
      <c r="B152" s="116"/>
      <c r="C152" s="229"/>
      <c r="D152" s="230"/>
      <c r="E152" s="233"/>
      <c r="F152" s="231"/>
      <c r="G152" s="116"/>
      <c r="H152" s="230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spans="1:26" ht="11.25" customHeight="1" x14ac:dyDescent="0.3">
      <c r="A153" s="228"/>
      <c r="B153" s="116"/>
      <c r="C153" s="229"/>
      <c r="D153" s="230"/>
      <c r="E153" s="233"/>
      <c r="F153" s="231"/>
      <c r="G153" s="116"/>
      <c r="H153" s="230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spans="1:26" ht="11.25" customHeight="1" x14ac:dyDescent="0.3">
      <c r="A154" s="228"/>
      <c r="B154" s="116"/>
      <c r="C154" s="229"/>
      <c r="D154" s="230"/>
      <c r="E154" s="233"/>
      <c r="F154" s="231"/>
      <c r="G154" s="116"/>
      <c r="H154" s="230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spans="1:26" ht="11.25" customHeight="1" x14ac:dyDescent="0.3">
      <c r="A155" s="228"/>
      <c r="B155" s="116"/>
      <c r="C155" s="229"/>
      <c r="D155" s="230"/>
      <c r="E155" s="233"/>
      <c r="F155" s="231"/>
      <c r="G155" s="116"/>
      <c r="H155" s="230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spans="1:26" ht="11.25" customHeight="1" x14ac:dyDescent="0.3">
      <c r="A156" s="228"/>
      <c r="B156" s="116"/>
      <c r="C156" s="229"/>
      <c r="D156" s="230"/>
      <c r="E156" s="233"/>
      <c r="F156" s="231"/>
      <c r="G156" s="116"/>
      <c r="H156" s="230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spans="1:26" ht="11.25" customHeight="1" x14ac:dyDescent="0.3">
      <c r="A157" s="228"/>
      <c r="B157" s="116"/>
      <c r="C157" s="229"/>
      <c r="D157" s="230"/>
      <c r="E157" s="233"/>
      <c r="F157" s="231"/>
      <c r="G157" s="116"/>
      <c r="H157" s="230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spans="1:26" ht="11.25" customHeight="1" x14ac:dyDescent="0.3">
      <c r="A158" s="228"/>
      <c r="B158" s="116"/>
      <c r="C158" s="229"/>
      <c r="D158" s="230"/>
      <c r="E158" s="233"/>
      <c r="F158" s="231"/>
      <c r="G158" s="116"/>
      <c r="H158" s="230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spans="1:26" ht="11.25" customHeight="1" x14ac:dyDescent="0.3">
      <c r="A159" s="228"/>
      <c r="B159" s="116"/>
      <c r="C159" s="229"/>
      <c r="D159" s="230"/>
      <c r="E159" s="233"/>
      <c r="F159" s="231"/>
      <c r="G159" s="116"/>
      <c r="H159" s="230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spans="1:26" ht="11.25" customHeight="1" x14ac:dyDescent="0.3">
      <c r="A160" s="228"/>
      <c r="B160" s="116"/>
      <c r="C160" s="229"/>
      <c r="D160" s="230"/>
      <c r="E160" s="233"/>
      <c r="F160" s="231"/>
      <c r="G160" s="116"/>
      <c r="H160" s="230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spans="1:26" ht="11.25" customHeight="1" x14ac:dyDescent="0.3">
      <c r="A161" s="228"/>
      <c r="B161" s="116"/>
      <c r="C161" s="229"/>
      <c r="D161" s="230"/>
      <c r="E161" s="233"/>
      <c r="F161" s="231"/>
      <c r="G161" s="116"/>
      <c r="H161" s="230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spans="1:26" ht="11.25" customHeight="1" x14ac:dyDescent="0.3">
      <c r="A162" s="228"/>
      <c r="B162" s="116"/>
      <c r="C162" s="229"/>
      <c r="D162" s="230"/>
      <c r="E162" s="233"/>
      <c r="F162" s="231"/>
      <c r="G162" s="116"/>
      <c r="H162" s="230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spans="1:26" ht="11.25" customHeight="1" x14ac:dyDescent="0.3">
      <c r="A163" s="228"/>
      <c r="B163" s="116"/>
      <c r="C163" s="229"/>
      <c r="D163" s="230"/>
      <c r="E163" s="233"/>
      <c r="F163" s="231"/>
      <c r="G163" s="116"/>
      <c r="H163" s="230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spans="1:26" ht="11.25" customHeight="1" x14ac:dyDescent="0.3">
      <c r="A164" s="228"/>
      <c r="B164" s="116"/>
      <c r="C164" s="229"/>
      <c r="D164" s="230"/>
      <c r="E164" s="233"/>
      <c r="F164" s="231"/>
      <c r="G164" s="116"/>
      <c r="H164" s="230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spans="1:26" ht="11.25" customHeight="1" x14ac:dyDescent="0.3">
      <c r="A165" s="228"/>
      <c r="B165" s="116"/>
      <c r="C165" s="229"/>
      <c r="D165" s="230"/>
      <c r="E165" s="233"/>
      <c r="F165" s="231"/>
      <c r="G165" s="116"/>
      <c r="H165" s="230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spans="1:26" ht="11.25" customHeight="1" x14ac:dyDescent="0.3">
      <c r="A166" s="228"/>
      <c r="B166" s="116"/>
      <c r="C166" s="229"/>
      <c r="D166" s="230"/>
      <c r="E166" s="233"/>
      <c r="F166" s="231"/>
      <c r="G166" s="116"/>
      <c r="H166" s="230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spans="1:26" ht="11.25" customHeight="1" x14ac:dyDescent="0.3">
      <c r="A167" s="228"/>
      <c r="B167" s="116"/>
      <c r="C167" s="229"/>
      <c r="D167" s="230"/>
      <c r="E167" s="233"/>
      <c r="F167" s="231"/>
      <c r="G167" s="116"/>
      <c r="H167" s="230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spans="1:26" ht="11.25" customHeight="1" x14ac:dyDescent="0.3">
      <c r="A168" s="228"/>
      <c r="B168" s="116"/>
      <c r="C168" s="229"/>
      <c r="D168" s="230"/>
      <c r="E168" s="233"/>
      <c r="F168" s="231"/>
      <c r="G168" s="116"/>
      <c r="H168" s="230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spans="1:26" ht="11.25" customHeight="1" x14ac:dyDescent="0.3">
      <c r="A169" s="228"/>
      <c r="B169" s="116"/>
      <c r="C169" s="229"/>
      <c r="D169" s="230"/>
      <c r="E169" s="233"/>
      <c r="F169" s="231"/>
      <c r="G169" s="116"/>
      <c r="H169" s="230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spans="1:26" ht="11.25" customHeight="1" x14ac:dyDescent="0.3">
      <c r="A170" s="228"/>
      <c r="B170" s="116"/>
      <c r="C170" s="229"/>
      <c r="D170" s="230"/>
      <c r="E170" s="233"/>
      <c r="F170" s="231"/>
      <c r="G170" s="116"/>
      <c r="H170" s="230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spans="1:26" ht="11.25" customHeight="1" x14ac:dyDescent="0.3">
      <c r="A171" s="228"/>
      <c r="B171" s="116"/>
      <c r="C171" s="229"/>
      <c r="D171" s="230"/>
      <c r="E171" s="233"/>
      <c r="F171" s="231"/>
      <c r="G171" s="116"/>
      <c r="H171" s="230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spans="1:26" ht="11.25" customHeight="1" x14ac:dyDescent="0.3">
      <c r="A172" s="228"/>
      <c r="B172" s="116"/>
      <c r="C172" s="229"/>
      <c r="D172" s="230"/>
      <c r="E172" s="233"/>
      <c r="F172" s="231"/>
      <c r="G172" s="116"/>
      <c r="H172" s="230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spans="1:26" ht="11.25" customHeight="1" x14ac:dyDescent="0.3">
      <c r="A173" s="228"/>
      <c r="B173" s="116"/>
      <c r="C173" s="229"/>
      <c r="D173" s="230"/>
      <c r="E173" s="233"/>
      <c r="F173" s="231"/>
      <c r="G173" s="116"/>
      <c r="H173" s="230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spans="1:26" ht="11.25" customHeight="1" x14ac:dyDescent="0.3">
      <c r="A174" s="228"/>
      <c r="B174" s="116"/>
      <c r="C174" s="229"/>
      <c r="D174" s="230"/>
      <c r="E174" s="233"/>
      <c r="F174" s="231"/>
      <c r="G174" s="116"/>
      <c r="H174" s="230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spans="1:26" ht="11.25" customHeight="1" x14ac:dyDescent="0.3">
      <c r="A175" s="228"/>
      <c r="B175" s="116"/>
      <c r="C175" s="229"/>
      <c r="D175" s="230"/>
      <c r="E175" s="233"/>
      <c r="F175" s="231"/>
      <c r="G175" s="116"/>
      <c r="H175" s="230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spans="1:26" ht="11.25" customHeight="1" x14ac:dyDescent="0.3">
      <c r="A176" s="228"/>
      <c r="B176" s="116"/>
      <c r="C176" s="229"/>
      <c r="D176" s="230"/>
      <c r="E176" s="233"/>
      <c r="F176" s="231"/>
      <c r="G176" s="116"/>
      <c r="H176" s="230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spans="1:26" ht="11.25" customHeight="1" x14ac:dyDescent="0.3">
      <c r="A177" s="228"/>
      <c r="B177" s="116"/>
      <c r="C177" s="229"/>
      <c r="D177" s="230"/>
      <c r="E177" s="233"/>
      <c r="F177" s="231"/>
      <c r="G177" s="116"/>
      <c r="H177" s="230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spans="1:26" ht="11.25" customHeight="1" x14ac:dyDescent="0.3">
      <c r="A178" s="228"/>
      <c r="B178" s="116"/>
      <c r="C178" s="229"/>
      <c r="D178" s="230"/>
      <c r="E178" s="233"/>
      <c r="F178" s="231"/>
      <c r="G178" s="116"/>
      <c r="H178" s="230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spans="1:26" ht="11.25" customHeight="1" x14ac:dyDescent="0.3">
      <c r="A179" s="228"/>
      <c r="B179" s="116"/>
      <c r="C179" s="229"/>
      <c r="D179" s="230"/>
      <c r="E179" s="233"/>
      <c r="F179" s="231"/>
      <c r="G179" s="116"/>
      <c r="H179" s="230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spans="1:26" ht="11.25" customHeight="1" x14ac:dyDescent="0.3">
      <c r="A180" s="228"/>
      <c r="B180" s="116"/>
      <c r="C180" s="229"/>
      <c r="D180" s="230"/>
      <c r="E180" s="233"/>
      <c r="F180" s="231"/>
      <c r="G180" s="116"/>
      <c r="H180" s="230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spans="1:26" ht="11.25" customHeight="1" x14ac:dyDescent="0.3">
      <c r="A181" s="228"/>
      <c r="B181" s="116"/>
      <c r="C181" s="229"/>
      <c r="D181" s="230"/>
      <c r="E181" s="233"/>
      <c r="F181" s="231"/>
      <c r="G181" s="116"/>
      <c r="H181" s="230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spans="1:26" ht="11.25" customHeight="1" x14ac:dyDescent="0.3">
      <c r="A182" s="228"/>
      <c r="B182" s="116"/>
      <c r="C182" s="229"/>
      <c r="D182" s="230"/>
      <c r="E182" s="233"/>
      <c r="F182" s="231"/>
      <c r="G182" s="116"/>
      <c r="H182" s="230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spans="1:26" ht="11.25" customHeight="1" x14ac:dyDescent="0.3">
      <c r="A183" s="228"/>
      <c r="B183" s="116"/>
      <c r="C183" s="229"/>
      <c r="D183" s="230"/>
      <c r="E183" s="233"/>
      <c r="F183" s="231"/>
      <c r="G183" s="116"/>
      <c r="H183" s="230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spans="1:26" ht="11.25" customHeight="1" x14ac:dyDescent="0.3">
      <c r="A184" s="228"/>
      <c r="B184" s="116"/>
      <c r="C184" s="229"/>
      <c r="D184" s="230"/>
      <c r="E184" s="233"/>
      <c r="F184" s="231"/>
      <c r="G184" s="116"/>
      <c r="H184" s="230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spans="1:26" ht="11.25" customHeight="1" x14ac:dyDescent="0.3">
      <c r="A185" s="228"/>
      <c r="B185" s="116"/>
      <c r="C185" s="229"/>
      <c r="D185" s="230"/>
      <c r="E185" s="233"/>
      <c r="F185" s="231"/>
      <c r="G185" s="116"/>
      <c r="H185" s="230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spans="1:26" ht="11.25" customHeight="1" x14ac:dyDescent="0.3">
      <c r="A186" s="228"/>
      <c r="B186" s="116"/>
      <c r="C186" s="229"/>
      <c r="D186" s="230"/>
      <c r="E186" s="233"/>
      <c r="F186" s="231"/>
      <c r="G186" s="116"/>
      <c r="H186" s="230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spans="1:26" ht="11.25" customHeight="1" x14ac:dyDescent="0.3">
      <c r="A187" s="228"/>
      <c r="B187" s="116"/>
      <c r="C187" s="229"/>
      <c r="D187" s="230"/>
      <c r="E187" s="233"/>
      <c r="F187" s="231"/>
      <c r="G187" s="116"/>
      <c r="H187" s="230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spans="1:26" ht="11.25" customHeight="1" x14ac:dyDescent="0.3">
      <c r="A188" s="228"/>
      <c r="B188" s="116"/>
      <c r="C188" s="229"/>
      <c r="D188" s="230"/>
      <c r="E188" s="233"/>
      <c r="F188" s="231"/>
      <c r="G188" s="116"/>
      <c r="H188" s="230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spans="1:26" ht="11.25" customHeight="1" x14ac:dyDescent="0.3">
      <c r="A189" s="228"/>
      <c r="B189" s="116"/>
      <c r="C189" s="229"/>
      <c r="D189" s="230"/>
      <c r="E189" s="233"/>
      <c r="F189" s="231"/>
      <c r="G189" s="116"/>
      <c r="H189" s="230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spans="1:26" ht="11.25" customHeight="1" x14ac:dyDescent="0.3">
      <c r="A190" s="228"/>
      <c r="B190" s="116"/>
      <c r="C190" s="229"/>
      <c r="D190" s="230"/>
      <c r="E190" s="233"/>
      <c r="F190" s="231"/>
      <c r="G190" s="116"/>
      <c r="H190" s="230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spans="1:26" ht="11.25" customHeight="1" x14ac:dyDescent="0.3">
      <c r="A191" s="228"/>
      <c r="B191" s="116"/>
      <c r="C191" s="229"/>
      <c r="D191" s="230"/>
      <c r="E191" s="233"/>
      <c r="F191" s="231"/>
      <c r="G191" s="116"/>
      <c r="H191" s="230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spans="1:26" ht="11.25" customHeight="1" x14ac:dyDescent="0.3">
      <c r="A192" s="228"/>
      <c r="B192" s="116"/>
      <c r="C192" s="229"/>
      <c r="D192" s="230"/>
      <c r="E192" s="233"/>
      <c r="F192" s="231"/>
      <c r="G192" s="116"/>
      <c r="H192" s="230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spans="1:26" ht="11.25" customHeight="1" x14ac:dyDescent="0.3">
      <c r="A193" s="228"/>
      <c r="B193" s="116"/>
      <c r="C193" s="229"/>
      <c r="D193" s="230"/>
      <c r="E193" s="233"/>
      <c r="F193" s="231"/>
      <c r="G193" s="116"/>
      <c r="H193" s="230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spans="1:26" ht="11.25" customHeight="1" x14ac:dyDescent="0.3">
      <c r="A194" s="228"/>
      <c r="B194" s="116"/>
      <c r="C194" s="229"/>
      <c r="D194" s="230"/>
      <c r="E194" s="233"/>
      <c r="F194" s="231"/>
      <c r="G194" s="116"/>
      <c r="H194" s="230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spans="1:26" ht="11.25" customHeight="1" x14ac:dyDescent="0.3">
      <c r="A195" s="228"/>
      <c r="B195" s="116"/>
      <c r="C195" s="229"/>
      <c r="D195" s="230"/>
      <c r="E195" s="233"/>
      <c r="F195" s="231"/>
      <c r="G195" s="116"/>
      <c r="H195" s="230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spans="1:26" ht="11.25" customHeight="1" x14ac:dyDescent="0.3">
      <c r="A196" s="228"/>
      <c r="B196" s="116"/>
      <c r="C196" s="229"/>
      <c r="D196" s="230"/>
      <c r="E196" s="233"/>
      <c r="F196" s="231"/>
      <c r="G196" s="116"/>
      <c r="H196" s="230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spans="1:26" ht="11.25" customHeight="1" x14ac:dyDescent="0.3">
      <c r="A197" s="228"/>
      <c r="B197" s="116"/>
      <c r="C197" s="229"/>
      <c r="D197" s="230"/>
      <c r="E197" s="233"/>
      <c r="F197" s="231"/>
      <c r="G197" s="116"/>
      <c r="H197" s="230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spans="1:26" ht="11.25" customHeight="1" x14ac:dyDescent="0.3">
      <c r="A198" s="228"/>
      <c r="B198" s="116"/>
      <c r="C198" s="229"/>
      <c r="D198" s="230"/>
      <c r="E198" s="233"/>
      <c r="F198" s="231"/>
      <c r="G198" s="116"/>
      <c r="H198" s="230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spans="1:26" ht="11.25" customHeight="1" x14ac:dyDescent="0.3">
      <c r="A199" s="228"/>
      <c r="B199" s="116"/>
      <c r="C199" s="229"/>
      <c r="D199" s="230"/>
      <c r="E199" s="233"/>
      <c r="F199" s="231"/>
      <c r="G199" s="116"/>
      <c r="H199" s="230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spans="1:26" ht="11.25" customHeight="1" x14ac:dyDescent="0.3">
      <c r="A200" s="228"/>
      <c r="B200" s="116"/>
      <c r="C200" s="229"/>
      <c r="D200" s="230"/>
      <c r="E200" s="233"/>
      <c r="F200" s="231"/>
      <c r="G200" s="116"/>
      <c r="H200" s="230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spans="1:26" ht="11.25" customHeight="1" x14ac:dyDescent="0.3">
      <c r="A201" s="228"/>
      <c r="B201" s="116"/>
      <c r="C201" s="229"/>
      <c r="D201" s="230"/>
      <c r="E201" s="233"/>
      <c r="F201" s="231"/>
      <c r="G201" s="116"/>
      <c r="H201" s="230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spans="1:26" ht="11.25" customHeight="1" x14ac:dyDescent="0.3">
      <c r="A202" s="228"/>
      <c r="B202" s="116"/>
      <c r="C202" s="229"/>
      <c r="D202" s="230"/>
      <c r="E202" s="233"/>
      <c r="F202" s="231"/>
      <c r="G202" s="116"/>
      <c r="H202" s="230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spans="1:26" ht="11.25" customHeight="1" x14ac:dyDescent="0.3">
      <c r="A203" s="228"/>
      <c r="B203" s="116"/>
      <c r="C203" s="229"/>
      <c r="D203" s="230"/>
      <c r="E203" s="233"/>
      <c r="F203" s="231"/>
      <c r="G203" s="116"/>
      <c r="H203" s="230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spans="1:26" ht="11.25" customHeight="1" x14ac:dyDescent="0.3">
      <c r="A204" s="228"/>
      <c r="B204" s="116"/>
      <c r="C204" s="229"/>
      <c r="D204" s="230"/>
      <c r="E204" s="233"/>
      <c r="F204" s="231"/>
      <c r="G204" s="116"/>
      <c r="H204" s="230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spans="1:26" ht="11.25" customHeight="1" x14ac:dyDescent="0.3">
      <c r="A205" s="228"/>
      <c r="B205" s="116"/>
      <c r="C205" s="229"/>
      <c r="D205" s="230"/>
      <c r="E205" s="233"/>
      <c r="F205" s="231"/>
      <c r="G205" s="116"/>
      <c r="H205" s="230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spans="1:26" ht="11.25" customHeight="1" x14ac:dyDescent="0.3">
      <c r="A206" s="228"/>
      <c r="B206" s="116"/>
      <c r="C206" s="229"/>
      <c r="D206" s="230"/>
      <c r="E206" s="233"/>
      <c r="F206" s="231"/>
      <c r="G206" s="116"/>
      <c r="H206" s="230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spans="1:26" ht="11.25" customHeight="1" x14ac:dyDescent="0.3">
      <c r="A207" s="228"/>
      <c r="B207" s="116"/>
      <c r="C207" s="229"/>
      <c r="D207" s="230"/>
      <c r="E207" s="233"/>
      <c r="F207" s="231"/>
      <c r="G207" s="116"/>
      <c r="H207" s="230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spans="1:26" ht="11.25" customHeight="1" x14ac:dyDescent="0.3">
      <c r="A208" s="228"/>
      <c r="B208" s="116"/>
      <c r="C208" s="229"/>
      <c r="D208" s="230"/>
      <c r="E208" s="233"/>
      <c r="F208" s="231"/>
      <c r="G208" s="116"/>
      <c r="H208" s="230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spans="1:26" ht="11.25" customHeight="1" x14ac:dyDescent="0.3">
      <c r="A209" s="228"/>
      <c r="B209" s="116"/>
      <c r="C209" s="229"/>
      <c r="D209" s="230"/>
      <c r="E209" s="233"/>
      <c r="F209" s="231"/>
      <c r="G209" s="116"/>
      <c r="H209" s="230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spans="1:26" ht="11.25" customHeight="1" x14ac:dyDescent="0.3">
      <c r="A210" s="228"/>
      <c r="B210" s="116"/>
      <c r="C210" s="229"/>
      <c r="D210" s="230"/>
      <c r="E210" s="233"/>
      <c r="F210" s="231"/>
      <c r="G210" s="116"/>
      <c r="H210" s="230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spans="1:26" ht="11.25" customHeight="1" x14ac:dyDescent="0.3">
      <c r="A211" s="228"/>
      <c r="B211" s="116"/>
      <c r="C211" s="229"/>
      <c r="D211" s="230"/>
      <c r="E211" s="233"/>
      <c r="F211" s="231"/>
      <c r="G211" s="116"/>
      <c r="H211" s="230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spans="1:26" ht="11.25" customHeight="1" x14ac:dyDescent="0.3">
      <c r="A212" s="228"/>
      <c r="B212" s="116"/>
      <c r="C212" s="229"/>
      <c r="D212" s="230"/>
      <c r="E212" s="233"/>
      <c r="F212" s="231"/>
      <c r="G212" s="116"/>
      <c r="H212" s="230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spans="1:26" ht="11.25" customHeight="1" x14ac:dyDescent="0.3">
      <c r="A213" s="228"/>
      <c r="B213" s="116"/>
      <c r="C213" s="229"/>
      <c r="D213" s="230"/>
      <c r="E213" s="233"/>
      <c r="F213" s="231"/>
      <c r="G213" s="116"/>
      <c r="H213" s="230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spans="1:26" ht="11.25" customHeight="1" x14ac:dyDescent="0.3">
      <c r="A214" s="228"/>
      <c r="B214" s="116"/>
      <c r="C214" s="229"/>
      <c r="D214" s="230"/>
      <c r="E214" s="233"/>
      <c r="F214" s="231"/>
      <c r="G214" s="116"/>
      <c r="H214" s="230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spans="1:26" ht="11.25" customHeight="1" x14ac:dyDescent="0.3">
      <c r="A215" s="228"/>
      <c r="B215" s="116"/>
      <c r="C215" s="229"/>
      <c r="D215" s="230"/>
      <c r="E215" s="233"/>
      <c r="F215" s="231"/>
      <c r="G215" s="116"/>
      <c r="H215" s="230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spans="1:26" ht="11.25" customHeight="1" x14ac:dyDescent="0.3">
      <c r="A216" s="228"/>
      <c r="B216" s="116"/>
      <c r="C216" s="229"/>
      <c r="D216" s="230"/>
      <c r="E216" s="233"/>
      <c r="F216" s="231"/>
      <c r="G216" s="116"/>
      <c r="H216" s="230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spans="1:26" ht="11.25" customHeight="1" x14ac:dyDescent="0.3">
      <c r="A217" s="228"/>
      <c r="B217" s="116"/>
      <c r="C217" s="229"/>
      <c r="D217" s="230"/>
      <c r="E217" s="233"/>
      <c r="F217" s="231"/>
      <c r="G217" s="116"/>
      <c r="H217" s="230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spans="1:26" ht="11.25" customHeight="1" x14ac:dyDescent="0.3">
      <c r="A218" s="228"/>
      <c r="B218" s="116"/>
      <c r="C218" s="229"/>
      <c r="D218" s="230"/>
      <c r="E218" s="233"/>
      <c r="F218" s="231"/>
      <c r="G218" s="116"/>
      <c r="H218" s="230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spans="1:26" ht="11.25" customHeight="1" x14ac:dyDescent="0.3">
      <c r="A219" s="228"/>
      <c r="B219" s="116"/>
      <c r="C219" s="229"/>
      <c r="D219" s="230"/>
      <c r="E219" s="233"/>
      <c r="F219" s="231"/>
      <c r="G219" s="116"/>
      <c r="H219" s="230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spans="1:26" ht="11.25" customHeight="1" x14ac:dyDescent="0.3">
      <c r="A220" s="228"/>
      <c r="B220" s="116"/>
      <c r="C220" s="229"/>
      <c r="D220" s="230"/>
      <c r="E220" s="233"/>
      <c r="F220" s="231"/>
      <c r="G220" s="116"/>
      <c r="H220" s="230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spans="1:26" ht="11.25" customHeight="1" x14ac:dyDescent="0.3">
      <c r="A221" s="228"/>
      <c r="B221" s="116"/>
      <c r="C221" s="229"/>
      <c r="D221" s="230"/>
      <c r="E221" s="233"/>
      <c r="F221" s="231"/>
      <c r="G221" s="116"/>
      <c r="H221" s="230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spans="1:26" ht="11.25" customHeight="1" x14ac:dyDescent="0.3">
      <c r="A222" s="228"/>
      <c r="B222" s="116"/>
      <c r="C222" s="229"/>
      <c r="D222" s="230"/>
      <c r="E222" s="233"/>
      <c r="F222" s="231"/>
      <c r="G222" s="116"/>
      <c r="H222" s="230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spans="1:26" ht="11.25" customHeight="1" x14ac:dyDescent="0.3">
      <c r="A223" s="228"/>
      <c r="B223" s="116"/>
      <c r="C223" s="229"/>
      <c r="D223" s="230"/>
      <c r="E223" s="233"/>
      <c r="F223" s="231"/>
      <c r="G223" s="116"/>
      <c r="H223" s="230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spans="1:26" ht="11.25" customHeight="1" x14ac:dyDescent="0.3">
      <c r="A224" s="228"/>
      <c r="B224" s="116"/>
      <c r="C224" s="229"/>
      <c r="D224" s="230"/>
      <c r="E224" s="233"/>
      <c r="F224" s="231"/>
      <c r="G224" s="116"/>
      <c r="H224" s="230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spans="1:26" ht="11.25" customHeight="1" x14ac:dyDescent="0.3">
      <c r="A225" s="228"/>
      <c r="B225" s="116"/>
      <c r="C225" s="229"/>
      <c r="D225" s="230"/>
      <c r="E225" s="233"/>
      <c r="F225" s="231"/>
      <c r="G225" s="116"/>
      <c r="H225" s="230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spans="1:26" ht="11.25" customHeight="1" x14ac:dyDescent="0.3">
      <c r="A226" s="228"/>
      <c r="B226" s="116"/>
      <c r="C226" s="229"/>
      <c r="D226" s="230"/>
      <c r="E226" s="233"/>
      <c r="F226" s="231"/>
      <c r="G226" s="116"/>
      <c r="H226" s="230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spans="1:26" ht="11.25" customHeight="1" x14ac:dyDescent="0.3">
      <c r="A227" s="228"/>
      <c r="B227" s="116"/>
      <c r="C227" s="229"/>
      <c r="D227" s="230"/>
      <c r="E227" s="233"/>
      <c r="F227" s="231"/>
      <c r="G227" s="116"/>
      <c r="H227" s="230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spans="1:26" ht="11.25" customHeight="1" x14ac:dyDescent="0.3">
      <c r="A228" s="228"/>
      <c r="B228" s="116"/>
      <c r="C228" s="229"/>
      <c r="D228" s="230"/>
      <c r="E228" s="233"/>
      <c r="F228" s="231"/>
      <c r="G228" s="116"/>
      <c r="H228" s="230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spans="1:26" ht="11.25" customHeight="1" x14ac:dyDescent="0.3">
      <c r="A229" s="228"/>
      <c r="B229" s="116"/>
      <c r="C229" s="229"/>
      <c r="D229" s="230"/>
      <c r="E229" s="233"/>
      <c r="F229" s="231"/>
      <c r="G229" s="116"/>
      <c r="H229" s="230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spans="1:26" ht="11.25" customHeight="1" x14ac:dyDescent="0.3">
      <c r="A230" s="228"/>
      <c r="B230" s="116"/>
      <c r="C230" s="229"/>
      <c r="D230" s="230"/>
      <c r="E230" s="233"/>
      <c r="F230" s="231"/>
      <c r="G230" s="116"/>
      <c r="H230" s="230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spans="1:26" ht="11.25" customHeight="1" x14ac:dyDescent="0.3">
      <c r="A231" s="228"/>
      <c r="B231" s="116"/>
      <c r="C231" s="229"/>
      <c r="D231" s="230"/>
      <c r="E231" s="233"/>
      <c r="F231" s="231"/>
      <c r="G231" s="116"/>
      <c r="H231" s="230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spans="1:26" ht="11.25" customHeight="1" x14ac:dyDescent="0.3">
      <c r="A232" s="228"/>
      <c r="B232" s="116"/>
      <c r="C232" s="229"/>
      <c r="D232" s="230"/>
      <c r="E232" s="233"/>
      <c r="F232" s="231"/>
      <c r="G232" s="116"/>
      <c r="H232" s="230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spans="1:26" ht="11.25" customHeight="1" x14ac:dyDescent="0.3">
      <c r="A233" s="228"/>
      <c r="B233" s="116"/>
      <c r="C233" s="229"/>
      <c r="D233" s="230"/>
      <c r="E233" s="233"/>
      <c r="F233" s="231"/>
      <c r="G233" s="116"/>
      <c r="H233" s="230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spans="1:26" ht="11.25" customHeight="1" x14ac:dyDescent="0.3">
      <c r="A234" s="228"/>
      <c r="B234" s="116"/>
      <c r="C234" s="229"/>
      <c r="D234" s="230"/>
      <c r="E234" s="233"/>
      <c r="F234" s="231"/>
      <c r="G234" s="116"/>
      <c r="H234" s="230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spans="1:26" ht="11.25" customHeight="1" x14ac:dyDescent="0.3">
      <c r="A235" s="228"/>
      <c r="B235" s="116"/>
      <c r="C235" s="229"/>
      <c r="D235" s="230"/>
      <c r="E235" s="233"/>
      <c r="F235" s="231"/>
      <c r="G235" s="116"/>
      <c r="H235" s="230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spans="1:26" ht="11.25" customHeight="1" x14ac:dyDescent="0.3">
      <c r="A236" s="228"/>
      <c r="B236" s="116"/>
      <c r="C236" s="229"/>
      <c r="D236" s="230"/>
      <c r="E236" s="233"/>
      <c r="F236" s="231"/>
      <c r="G236" s="116"/>
      <c r="H236" s="230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spans="1:26" ht="11.25" customHeight="1" x14ac:dyDescent="0.3">
      <c r="A237" s="228"/>
      <c r="B237" s="116"/>
      <c r="C237" s="229"/>
      <c r="D237" s="230"/>
      <c r="E237" s="233"/>
      <c r="F237" s="231"/>
      <c r="G237" s="116"/>
      <c r="H237" s="230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spans="1:26" ht="11.25" customHeight="1" x14ac:dyDescent="0.3">
      <c r="A238" s="228"/>
      <c r="B238" s="116"/>
      <c r="C238" s="229"/>
      <c r="D238" s="230"/>
      <c r="E238" s="233"/>
      <c r="F238" s="231"/>
      <c r="G238" s="116"/>
      <c r="H238" s="230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spans="1:26" ht="11.25" customHeight="1" x14ac:dyDescent="0.3">
      <c r="A239" s="228"/>
      <c r="B239" s="116"/>
      <c r="C239" s="229"/>
      <c r="D239" s="230"/>
      <c r="E239" s="233"/>
      <c r="F239" s="231"/>
      <c r="G239" s="116"/>
      <c r="H239" s="230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spans="1:26" ht="11.25" customHeight="1" x14ac:dyDescent="0.3">
      <c r="A240" s="228"/>
      <c r="B240" s="116"/>
      <c r="C240" s="229"/>
      <c r="D240" s="230"/>
      <c r="E240" s="233"/>
      <c r="F240" s="231"/>
      <c r="G240" s="116"/>
      <c r="H240" s="230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spans="1:26" ht="11.25" customHeight="1" x14ac:dyDescent="0.3">
      <c r="A241" s="228"/>
      <c r="B241" s="116"/>
      <c r="C241" s="229"/>
      <c r="D241" s="230"/>
      <c r="E241" s="233"/>
      <c r="F241" s="231"/>
      <c r="G241" s="116"/>
      <c r="H241" s="230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spans="1:26" ht="11.25" customHeight="1" x14ac:dyDescent="0.3">
      <c r="A242" s="228"/>
      <c r="B242" s="116"/>
      <c r="C242" s="229"/>
      <c r="D242" s="230"/>
      <c r="E242" s="233"/>
      <c r="F242" s="231"/>
      <c r="G242" s="116"/>
      <c r="H242" s="230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spans="1:26" ht="11.25" customHeight="1" x14ac:dyDescent="0.3">
      <c r="A243" s="228"/>
      <c r="B243" s="116"/>
      <c r="C243" s="229"/>
      <c r="D243" s="230"/>
      <c r="E243" s="233"/>
      <c r="F243" s="231"/>
      <c r="G243" s="116"/>
      <c r="H243" s="230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spans="1:26" ht="11.25" customHeight="1" x14ac:dyDescent="0.3">
      <c r="A244" s="228"/>
      <c r="B244" s="116"/>
      <c r="C244" s="229"/>
      <c r="D244" s="230"/>
      <c r="E244" s="233"/>
      <c r="F244" s="231"/>
      <c r="G244" s="116"/>
      <c r="H244" s="230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spans="1:26" ht="11.25" customHeight="1" x14ac:dyDescent="0.3">
      <c r="A245" s="228"/>
      <c r="B245" s="116"/>
      <c r="C245" s="229"/>
      <c r="D245" s="230"/>
      <c r="E245" s="233"/>
      <c r="F245" s="231"/>
      <c r="G245" s="116"/>
      <c r="H245" s="230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spans="1:26" ht="11.25" customHeight="1" x14ac:dyDescent="0.3">
      <c r="A246" s="228"/>
      <c r="B246" s="116"/>
      <c r="C246" s="229"/>
      <c r="D246" s="230"/>
      <c r="E246" s="233"/>
      <c r="F246" s="231"/>
      <c r="G246" s="116"/>
      <c r="H246" s="230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spans="1:26" ht="11.25" customHeight="1" x14ac:dyDescent="0.3">
      <c r="A247" s="228"/>
      <c r="B247" s="116"/>
      <c r="C247" s="229"/>
      <c r="D247" s="230"/>
      <c r="E247" s="233"/>
      <c r="F247" s="231"/>
      <c r="G247" s="116"/>
      <c r="H247" s="230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spans="1:26" ht="11.25" customHeight="1" x14ac:dyDescent="0.3">
      <c r="A248" s="228"/>
      <c r="B248" s="116"/>
      <c r="C248" s="229"/>
      <c r="D248" s="230"/>
      <c r="E248" s="233"/>
      <c r="F248" s="231"/>
      <c r="G248" s="116"/>
      <c r="H248" s="230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spans="1:26" ht="11.25" customHeight="1" x14ac:dyDescent="0.3">
      <c r="A249" s="228"/>
      <c r="B249" s="116"/>
      <c r="C249" s="229"/>
      <c r="D249" s="230"/>
      <c r="E249" s="233"/>
      <c r="F249" s="231"/>
      <c r="G249" s="116"/>
      <c r="H249" s="230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spans="1:26" ht="11.25" customHeight="1" x14ac:dyDescent="0.3">
      <c r="A250" s="228"/>
      <c r="B250" s="116"/>
      <c r="C250" s="229"/>
      <c r="D250" s="230"/>
      <c r="E250" s="233"/>
      <c r="F250" s="231"/>
      <c r="G250" s="116"/>
      <c r="H250" s="230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spans="1:26" ht="11.25" customHeight="1" x14ac:dyDescent="0.3">
      <c r="A251" s="228"/>
      <c r="B251" s="116"/>
      <c r="C251" s="229"/>
      <c r="D251" s="230"/>
      <c r="E251" s="233"/>
      <c r="F251" s="231"/>
      <c r="G251" s="116"/>
      <c r="H251" s="230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spans="1:26" ht="11.25" customHeight="1" x14ac:dyDescent="0.3">
      <c r="A252" s="228"/>
      <c r="B252" s="116"/>
      <c r="C252" s="229"/>
      <c r="D252" s="230"/>
      <c r="E252" s="233"/>
      <c r="F252" s="231"/>
      <c r="G252" s="116"/>
      <c r="H252" s="230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spans="1:26" ht="11.25" customHeight="1" x14ac:dyDescent="0.3">
      <c r="A253" s="228"/>
      <c r="B253" s="116"/>
      <c r="C253" s="229"/>
      <c r="D253" s="230"/>
      <c r="E253" s="233"/>
      <c r="F253" s="231"/>
      <c r="G253" s="116"/>
      <c r="H253" s="230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spans="1:26" ht="11.25" customHeight="1" x14ac:dyDescent="0.3">
      <c r="A254" s="228"/>
      <c r="B254" s="116"/>
      <c r="C254" s="229"/>
      <c r="D254" s="230"/>
      <c r="E254" s="233"/>
      <c r="F254" s="231"/>
      <c r="G254" s="116"/>
      <c r="H254" s="230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spans="1:26" ht="11.25" customHeight="1" x14ac:dyDescent="0.3">
      <c r="A255" s="228"/>
      <c r="B255" s="116"/>
      <c r="C255" s="229"/>
      <c r="D255" s="230"/>
      <c r="E255" s="233"/>
      <c r="F255" s="231"/>
      <c r="G255" s="116"/>
      <c r="H255" s="230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spans="1:26" ht="11.25" customHeight="1" x14ac:dyDescent="0.3">
      <c r="A256" s="228"/>
      <c r="B256" s="116"/>
      <c r="C256" s="229"/>
      <c r="D256" s="230"/>
      <c r="E256" s="233"/>
      <c r="F256" s="231"/>
      <c r="G256" s="116"/>
      <c r="H256" s="230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spans="1:26" ht="11.25" customHeight="1" x14ac:dyDescent="0.3">
      <c r="A257" s="228"/>
      <c r="B257" s="116"/>
      <c r="C257" s="229"/>
      <c r="D257" s="230"/>
      <c r="E257" s="233"/>
      <c r="F257" s="231"/>
      <c r="G257" s="116"/>
      <c r="H257" s="230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spans="1:26" ht="11.25" customHeight="1" x14ac:dyDescent="0.3">
      <c r="A258" s="228"/>
      <c r="B258" s="116"/>
      <c r="C258" s="229"/>
      <c r="D258" s="230"/>
      <c r="E258" s="233"/>
      <c r="F258" s="231"/>
      <c r="G258" s="116"/>
      <c r="H258" s="230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spans="1:26" ht="11.25" customHeight="1" x14ac:dyDescent="0.3">
      <c r="A259" s="228"/>
      <c r="B259" s="116"/>
      <c r="C259" s="229"/>
      <c r="D259" s="230"/>
      <c r="E259" s="233"/>
      <c r="F259" s="231"/>
      <c r="G259" s="116"/>
      <c r="H259" s="230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spans="1:26" ht="11.25" customHeight="1" x14ac:dyDescent="0.3">
      <c r="A260" s="228"/>
      <c r="B260" s="116"/>
      <c r="C260" s="229"/>
      <c r="D260" s="230"/>
      <c r="E260" s="233"/>
      <c r="F260" s="231"/>
      <c r="G260" s="116"/>
      <c r="H260" s="230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1.25" customHeight="1" x14ac:dyDescent="0.3">
      <c r="A261" s="228"/>
      <c r="B261" s="116"/>
      <c r="C261" s="229"/>
      <c r="D261" s="230"/>
      <c r="E261" s="233"/>
      <c r="F261" s="231"/>
      <c r="G261" s="116"/>
      <c r="H261" s="230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1.25" customHeight="1" x14ac:dyDescent="0.3">
      <c r="A262" s="228"/>
      <c r="B262" s="116"/>
      <c r="C262" s="229"/>
      <c r="D262" s="230"/>
      <c r="E262" s="233"/>
      <c r="F262" s="231"/>
      <c r="G262" s="116"/>
      <c r="H262" s="230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1.25" customHeight="1" x14ac:dyDescent="0.3">
      <c r="A263" s="228"/>
      <c r="B263" s="116"/>
      <c r="C263" s="229"/>
      <c r="D263" s="230"/>
      <c r="E263" s="233"/>
      <c r="F263" s="231"/>
      <c r="G263" s="116"/>
      <c r="H263" s="230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1.25" customHeight="1" x14ac:dyDescent="0.3">
      <c r="A264" s="228"/>
      <c r="B264" s="116"/>
      <c r="C264" s="229"/>
      <c r="D264" s="230"/>
      <c r="E264" s="233"/>
      <c r="F264" s="231"/>
      <c r="G264" s="116"/>
      <c r="H264" s="230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1.25" customHeight="1" x14ac:dyDescent="0.3">
      <c r="A265" s="228"/>
      <c r="B265" s="116"/>
      <c r="C265" s="229"/>
      <c r="D265" s="230"/>
      <c r="E265" s="233"/>
      <c r="F265" s="231"/>
      <c r="G265" s="116"/>
      <c r="H265" s="230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1.25" customHeight="1" x14ac:dyDescent="0.3">
      <c r="A266" s="228"/>
      <c r="B266" s="116"/>
      <c r="C266" s="229"/>
      <c r="D266" s="230"/>
      <c r="E266" s="233"/>
      <c r="F266" s="231"/>
      <c r="G266" s="116"/>
      <c r="H266" s="230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1.25" customHeight="1" x14ac:dyDescent="0.3">
      <c r="A267" s="228"/>
      <c r="B267" s="116"/>
      <c r="C267" s="229"/>
      <c r="D267" s="230"/>
      <c r="E267" s="233"/>
      <c r="F267" s="231"/>
      <c r="G267" s="116"/>
      <c r="H267" s="230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1.25" customHeight="1" x14ac:dyDescent="0.3">
      <c r="A268" s="228"/>
      <c r="B268" s="116"/>
      <c r="C268" s="229"/>
      <c r="D268" s="230"/>
      <c r="E268" s="233"/>
      <c r="F268" s="231"/>
      <c r="G268" s="116"/>
      <c r="H268" s="230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1.25" customHeight="1" x14ac:dyDescent="0.3">
      <c r="A269" s="228"/>
      <c r="B269" s="116"/>
      <c r="C269" s="229"/>
      <c r="D269" s="230"/>
      <c r="E269" s="233"/>
      <c r="F269" s="231"/>
      <c r="G269" s="116"/>
      <c r="H269" s="230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1.25" customHeight="1" x14ac:dyDescent="0.3">
      <c r="A270" s="228"/>
      <c r="B270" s="116"/>
      <c r="C270" s="229"/>
      <c r="D270" s="230"/>
      <c r="E270" s="233"/>
      <c r="F270" s="231"/>
      <c r="G270" s="116"/>
      <c r="H270" s="230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1.25" customHeight="1" x14ac:dyDescent="0.3">
      <c r="A271" s="228"/>
      <c r="B271" s="116"/>
      <c r="C271" s="229"/>
      <c r="D271" s="230"/>
      <c r="E271" s="233"/>
      <c r="F271" s="231"/>
      <c r="G271" s="116"/>
      <c r="H271" s="230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1.25" customHeight="1" x14ac:dyDescent="0.3">
      <c r="A272" s="228"/>
      <c r="B272" s="116"/>
      <c r="C272" s="229"/>
      <c r="D272" s="230"/>
      <c r="E272" s="233"/>
      <c r="F272" s="231"/>
      <c r="G272" s="116"/>
      <c r="H272" s="230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1.25" customHeight="1" x14ac:dyDescent="0.3">
      <c r="A273" s="228"/>
      <c r="B273" s="116"/>
      <c r="C273" s="229"/>
      <c r="D273" s="230"/>
      <c r="E273" s="233"/>
      <c r="F273" s="231"/>
      <c r="G273" s="116"/>
      <c r="H273" s="230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1.25" customHeight="1" x14ac:dyDescent="0.3">
      <c r="A274" s="228"/>
      <c r="B274" s="116"/>
      <c r="C274" s="229"/>
      <c r="D274" s="230"/>
      <c r="E274" s="233"/>
      <c r="F274" s="231"/>
      <c r="G274" s="116"/>
      <c r="H274" s="230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1.25" customHeight="1" x14ac:dyDescent="0.3">
      <c r="A275" s="228"/>
      <c r="B275" s="116"/>
      <c r="C275" s="229"/>
      <c r="D275" s="230"/>
      <c r="E275" s="233"/>
      <c r="F275" s="231"/>
      <c r="G275" s="116"/>
      <c r="H275" s="230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1.25" customHeight="1" x14ac:dyDescent="0.3">
      <c r="A276" s="228"/>
      <c r="B276" s="116"/>
      <c r="C276" s="229"/>
      <c r="D276" s="230"/>
      <c r="E276" s="233"/>
      <c r="F276" s="231"/>
      <c r="G276" s="116"/>
      <c r="H276" s="230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1.25" customHeight="1" x14ac:dyDescent="0.3">
      <c r="A277" s="228"/>
      <c r="B277" s="116"/>
      <c r="C277" s="229"/>
      <c r="D277" s="230"/>
      <c r="E277" s="233"/>
      <c r="F277" s="231"/>
      <c r="G277" s="116"/>
      <c r="H277" s="230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1.25" customHeight="1" x14ac:dyDescent="0.3">
      <c r="A278" s="228"/>
      <c r="B278" s="116"/>
      <c r="C278" s="229"/>
      <c r="D278" s="230"/>
      <c r="E278" s="233"/>
      <c r="F278" s="231"/>
      <c r="G278" s="116"/>
      <c r="H278" s="230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1.25" customHeight="1" x14ac:dyDescent="0.3">
      <c r="A279" s="228"/>
      <c r="B279" s="116"/>
      <c r="C279" s="229"/>
      <c r="D279" s="230"/>
      <c r="E279" s="233"/>
      <c r="F279" s="231"/>
      <c r="G279" s="116"/>
      <c r="H279" s="230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1.25" customHeight="1" x14ac:dyDescent="0.3">
      <c r="A280" s="228"/>
      <c r="B280" s="116"/>
      <c r="C280" s="229"/>
      <c r="D280" s="230"/>
      <c r="E280" s="233"/>
      <c r="F280" s="231"/>
      <c r="G280" s="116"/>
      <c r="H280" s="230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1.25" customHeight="1" x14ac:dyDescent="0.3">
      <c r="A281" s="228"/>
      <c r="B281" s="116"/>
      <c r="C281" s="229"/>
      <c r="D281" s="230"/>
      <c r="E281" s="233"/>
      <c r="F281" s="231"/>
      <c r="G281" s="116"/>
      <c r="H281" s="230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1.25" customHeight="1" x14ac:dyDescent="0.3">
      <c r="A282" s="228"/>
      <c r="B282" s="116"/>
      <c r="C282" s="229"/>
      <c r="D282" s="230"/>
      <c r="E282" s="233"/>
      <c r="F282" s="231"/>
      <c r="G282" s="116"/>
      <c r="H282" s="230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1.25" customHeight="1" x14ac:dyDescent="0.3">
      <c r="A283" s="228"/>
      <c r="B283" s="116"/>
      <c r="C283" s="229"/>
      <c r="D283" s="230"/>
      <c r="E283" s="233"/>
      <c r="F283" s="231"/>
      <c r="G283" s="116"/>
      <c r="H283" s="230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1.25" customHeight="1" x14ac:dyDescent="0.3">
      <c r="A284" s="228"/>
      <c r="B284" s="116"/>
      <c r="C284" s="229"/>
      <c r="D284" s="230"/>
      <c r="E284" s="233"/>
      <c r="F284" s="231"/>
      <c r="G284" s="116"/>
      <c r="H284" s="230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1.25" customHeight="1" x14ac:dyDescent="0.3">
      <c r="A285" s="228"/>
      <c r="B285" s="116"/>
      <c r="C285" s="229"/>
      <c r="D285" s="230"/>
      <c r="E285" s="233"/>
      <c r="F285" s="231"/>
      <c r="G285" s="116"/>
      <c r="H285" s="230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1.25" customHeight="1" x14ac:dyDescent="0.3">
      <c r="A286" s="228"/>
      <c r="B286" s="116"/>
      <c r="C286" s="229"/>
      <c r="D286" s="230"/>
      <c r="E286" s="233"/>
      <c r="F286" s="231"/>
      <c r="G286" s="116"/>
      <c r="H286" s="230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1.25" customHeight="1" x14ac:dyDescent="0.3">
      <c r="A287" s="228"/>
      <c r="B287" s="116"/>
      <c r="C287" s="229"/>
      <c r="D287" s="230"/>
      <c r="E287" s="233"/>
      <c r="F287" s="231"/>
      <c r="G287" s="116"/>
      <c r="H287" s="230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1.25" customHeight="1" x14ac:dyDescent="0.3">
      <c r="A288" s="228"/>
      <c r="B288" s="116"/>
      <c r="C288" s="229"/>
      <c r="D288" s="230"/>
      <c r="E288" s="233"/>
      <c r="F288" s="231"/>
      <c r="G288" s="116"/>
      <c r="H288" s="230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1.25" customHeight="1" x14ac:dyDescent="0.3">
      <c r="A289" s="228"/>
      <c r="B289" s="116"/>
      <c r="C289" s="229"/>
      <c r="D289" s="230"/>
      <c r="E289" s="233"/>
      <c r="F289" s="231"/>
      <c r="G289" s="116"/>
      <c r="H289" s="230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1.25" customHeight="1" x14ac:dyDescent="0.3">
      <c r="A290" s="228"/>
      <c r="B290" s="116"/>
      <c r="C290" s="229"/>
      <c r="D290" s="230"/>
      <c r="E290" s="233"/>
      <c r="F290" s="231"/>
      <c r="G290" s="116"/>
      <c r="H290" s="230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1.25" customHeight="1" x14ac:dyDescent="0.3">
      <c r="A291" s="228"/>
      <c r="B291" s="116"/>
      <c r="C291" s="229"/>
      <c r="D291" s="230"/>
      <c r="E291" s="233"/>
      <c r="F291" s="231"/>
      <c r="G291" s="116"/>
      <c r="H291" s="230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1.25" customHeight="1" x14ac:dyDescent="0.3">
      <c r="A292" s="228"/>
      <c r="B292" s="116"/>
      <c r="C292" s="229"/>
      <c r="D292" s="230"/>
      <c r="E292" s="233"/>
      <c r="F292" s="231"/>
      <c r="G292" s="116"/>
      <c r="H292" s="230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1.25" customHeight="1" x14ac:dyDescent="0.3">
      <c r="A293" s="228"/>
      <c r="B293" s="116"/>
      <c r="C293" s="229"/>
      <c r="D293" s="230"/>
      <c r="E293" s="233"/>
      <c r="F293" s="231"/>
      <c r="G293" s="116"/>
      <c r="H293" s="230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1.25" customHeight="1" x14ac:dyDescent="0.3">
      <c r="A294" s="228"/>
      <c r="B294" s="116"/>
      <c r="C294" s="229"/>
      <c r="D294" s="230"/>
      <c r="E294" s="233"/>
      <c r="F294" s="231"/>
      <c r="G294" s="116"/>
      <c r="H294" s="230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1.25" customHeight="1" x14ac:dyDescent="0.3">
      <c r="A295" s="228"/>
      <c r="B295" s="116"/>
      <c r="C295" s="229"/>
      <c r="D295" s="230"/>
      <c r="E295" s="233"/>
      <c r="F295" s="231"/>
      <c r="G295" s="116"/>
      <c r="H295" s="230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1.25" customHeight="1" x14ac:dyDescent="0.3">
      <c r="A296" s="228"/>
      <c r="B296" s="116"/>
      <c r="C296" s="229"/>
      <c r="D296" s="230"/>
      <c r="E296" s="233"/>
      <c r="F296" s="231"/>
      <c r="G296" s="116"/>
      <c r="H296" s="230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1.25" customHeight="1" x14ac:dyDescent="0.3">
      <c r="A297" s="228"/>
      <c r="B297" s="116"/>
      <c r="C297" s="229"/>
      <c r="D297" s="230"/>
      <c r="E297" s="233"/>
      <c r="F297" s="231"/>
      <c r="G297" s="116"/>
      <c r="H297" s="230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1.25" customHeight="1" x14ac:dyDescent="0.3">
      <c r="A298" s="228"/>
      <c r="B298" s="116"/>
      <c r="C298" s="229"/>
      <c r="D298" s="230"/>
      <c r="E298" s="233"/>
      <c r="F298" s="231"/>
      <c r="G298" s="116"/>
      <c r="H298" s="230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1.25" customHeight="1" x14ac:dyDescent="0.3">
      <c r="A299" s="228"/>
      <c r="B299" s="116"/>
      <c r="C299" s="229"/>
      <c r="D299" s="230"/>
      <c r="E299" s="233"/>
      <c r="F299" s="231"/>
      <c r="G299" s="116"/>
      <c r="H299" s="230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1.25" customHeight="1" x14ac:dyDescent="0.3">
      <c r="A300" s="228"/>
      <c r="B300" s="116"/>
      <c r="C300" s="229"/>
      <c r="D300" s="230"/>
      <c r="E300" s="233"/>
      <c r="F300" s="231"/>
      <c r="G300" s="116"/>
      <c r="H300" s="230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1.25" customHeight="1" x14ac:dyDescent="0.3">
      <c r="A301" s="228"/>
      <c r="B301" s="116"/>
      <c r="C301" s="229"/>
      <c r="D301" s="230"/>
      <c r="E301" s="233"/>
      <c r="F301" s="231"/>
      <c r="G301" s="116"/>
      <c r="H301" s="230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1.25" customHeight="1" x14ac:dyDescent="0.3">
      <c r="A302" s="228"/>
      <c r="B302" s="116"/>
      <c r="C302" s="229"/>
      <c r="D302" s="230"/>
      <c r="E302" s="233"/>
      <c r="F302" s="231"/>
      <c r="G302" s="116"/>
      <c r="H302" s="230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1.25" customHeight="1" x14ac:dyDescent="0.3">
      <c r="A303" s="228"/>
      <c r="B303" s="116"/>
      <c r="C303" s="229"/>
      <c r="D303" s="230"/>
      <c r="E303" s="233"/>
      <c r="F303" s="231"/>
      <c r="G303" s="116"/>
      <c r="H303" s="230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1.25" customHeight="1" x14ac:dyDescent="0.3">
      <c r="A304" s="228"/>
      <c r="B304" s="116"/>
      <c r="C304" s="229"/>
      <c r="D304" s="230"/>
      <c r="E304" s="233"/>
      <c r="F304" s="231"/>
      <c r="G304" s="116"/>
      <c r="H304" s="230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1.25" customHeight="1" x14ac:dyDescent="0.3">
      <c r="A305" s="228"/>
      <c r="B305" s="116"/>
      <c r="C305" s="229"/>
      <c r="D305" s="230"/>
      <c r="E305" s="233"/>
      <c r="F305" s="231"/>
      <c r="G305" s="116"/>
      <c r="H305" s="230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1.25" customHeight="1" x14ac:dyDescent="0.3">
      <c r="A306" s="228"/>
      <c r="B306" s="116"/>
      <c r="C306" s="229"/>
      <c r="D306" s="230"/>
      <c r="E306" s="233"/>
      <c r="F306" s="231"/>
      <c r="G306" s="116"/>
      <c r="H306" s="230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1.25" customHeight="1" x14ac:dyDescent="0.3">
      <c r="A307" s="228"/>
      <c r="B307" s="116"/>
      <c r="C307" s="229"/>
      <c r="D307" s="230"/>
      <c r="E307" s="233"/>
      <c r="F307" s="231"/>
      <c r="G307" s="116"/>
      <c r="H307" s="230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1.25" customHeight="1" x14ac:dyDescent="0.3">
      <c r="A308" s="228"/>
      <c r="B308" s="116"/>
      <c r="C308" s="229"/>
      <c r="D308" s="230"/>
      <c r="E308" s="233"/>
      <c r="F308" s="231"/>
      <c r="G308" s="116"/>
      <c r="H308" s="230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1.25" customHeight="1" x14ac:dyDescent="0.3">
      <c r="A309" s="228"/>
      <c r="B309" s="116"/>
      <c r="C309" s="229"/>
      <c r="D309" s="230"/>
      <c r="E309" s="233"/>
      <c r="F309" s="231"/>
      <c r="G309" s="116"/>
      <c r="H309" s="230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1.25" customHeight="1" x14ac:dyDescent="0.3">
      <c r="A310" s="228"/>
      <c r="B310" s="116"/>
      <c r="C310" s="229"/>
      <c r="D310" s="230"/>
      <c r="E310" s="233"/>
      <c r="F310" s="231"/>
      <c r="G310" s="116"/>
      <c r="H310" s="230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1.25" customHeight="1" x14ac:dyDescent="0.3">
      <c r="A311" s="228"/>
      <c r="B311" s="116"/>
      <c r="C311" s="229"/>
      <c r="D311" s="230"/>
      <c r="E311" s="233"/>
      <c r="F311" s="231"/>
      <c r="G311" s="116"/>
      <c r="H311" s="230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1.25" customHeight="1" x14ac:dyDescent="0.3">
      <c r="A312" s="228"/>
      <c r="B312" s="116"/>
      <c r="C312" s="229"/>
      <c r="D312" s="230"/>
      <c r="E312" s="233"/>
      <c r="F312" s="231"/>
      <c r="G312" s="116"/>
      <c r="H312" s="230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1.25" customHeight="1" x14ac:dyDescent="0.3">
      <c r="A313" s="228"/>
      <c r="B313" s="116"/>
      <c r="C313" s="229"/>
      <c r="D313" s="230"/>
      <c r="E313" s="233"/>
      <c r="F313" s="231"/>
      <c r="G313" s="116"/>
      <c r="H313" s="230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1.25" customHeight="1" x14ac:dyDescent="0.3">
      <c r="A314" s="228"/>
      <c r="B314" s="116"/>
      <c r="C314" s="229"/>
      <c r="D314" s="230"/>
      <c r="E314" s="233"/>
      <c r="F314" s="231"/>
      <c r="G314" s="116"/>
      <c r="H314" s="230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1.25" customHeight="1" x14ac:dyDescent="0.3">
      <c r="A315" s="228"/>
      <c r="B315" s="116"/>
      <c r="C315" s="229"/>
      <c r="D315" s="230"/>
      <c r="E315" s="233"/>
      <c r="F315" s="231"/>
      <c r="G315" s="116"/>
      <c r="H315" s="230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1.25" customHeight="1" x14ac:dyDescent="0.3">
      <c r="A316" s="228"/>
      <c r="B316" s="116"/>
      <c r="C316" s="229"/>
      <c r="D316" s="230"/>
      <c r="E316" s="233"/>
      <c r="F316" s="231"/>
      <c r="G316" s="116"/>
      <c r="H316" s="230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1.25" customHeight="1" x14ac:dyDescent="0.3">
      <c r="A317" s="228"/>
      <c r="B317" s="116"/>
      <c r="C317" s="229"/>
      <c r="D317" s="230"/>
      <c r="E317" s="233"/>
      <c r="F317" s="231"/>
      <c r="G317" s="116"/>
      <c r="H317" s="230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1.25" customHeight="1" x14ac:dyDescent="0.3">
      <c r="A318" s="228"/>
      <c r="B318" s="116"/>
      <c r="C318" s="229"/>
      <c r="D318" s="230"/>
      <c r="E318" s="233"/>
      <c r="F318" s="231"/>
      <c r="G318" s="116"/>
      <c r="H318" s="230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1.25" customHeight="1" x14ac:dyDescent="0.3">
      <c r="A319" s="228"/>
      <c r="B319" s="116"/>
      <c r="C319" s="229"/>
      <c r="D319" s="230"/>
      <c r="E319" s="233"/>
      <c r="F319" s="231"/>
      <c r="G319" s="116"/>
      <c r="H319" s="230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1.25" customHeight="1" x14ac:dyDescent="0.3">
      <c r="A320" s="228"/>
      <c r="B320" s="116"/>
      <c r="C320" s="229"/>
      <c r="D320" s="230"/>
      <c r="E320" s="233"/>
      <c r="F320" s="231"/>
      <c r="G320" s="116"/>
      <c r="H320" s="230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1.25" customHeight="1" x14ac:dyDescent="0.3">
      <c r="A321" s="228"/>
      <c r="B321" s="116"/>
      <c r="C321" s="229"/>
      <c r="D321" s="230"/>
      <c r="E321" s="233"/>
      <c r="F321" s="231"/>
      <c r="G321" s="116"/>
      <c r="H321" s="230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1.25" customHeight="1" x14ac:dyDescent="0.3">
      <c r="A322" s="228"/>
      <c r="B322" s="116"/>
      <c r="C322" s="229"/>
      <c r="D322" s="230"/>
      <c r="E322" s="233"/>
      <c r="F322" s="231"/>
      <c r="G322" s="116"/>
      <c r="H322" s="230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1.25" customHeight="1" x14ac:dyDescent="0.3">
      <c r="A323" s="228"/>
      <c r="B323" s="116"/>
      <c r="C323" s="229"/>
      <c r="D323" s="230"/>
      <c r="E323" s="233"/>
      <c r="F323" s="231"/>
      <c r="G323" s="116"/>
      <c r="H323" s="230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1.25" customHeight="1" x14ac:dyDescent="0.3">
      <c r="A324" s="228"/>
      <c r="B324" s="116"/>
      <c r="C324" s="229"/>
      <c r="D324" s="230"/>
      <c r="E324" s="233"/>
      <c r="F324" s="231"/>
      <c r="G324" s="116"/>
      <c r="H324" s="230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1.25" customHeight="1" x14ac:dyDescent="0.3">
      <c r="A325" s="228"/>
      <c r="B325" s="116"/>
      <c r="C325" s="229"/>
      <c r="D325" s="230"/>
      <c r="E325" s="233"/>
      <c r="F325" s="231"/>
      <c r="G325" s="116"/>
      <c r="H325" s="230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1.25" customHeight="1" x14ac:dyDescent="0.3">
      <c r="A326" s="228"/>
      <c r="B326" s="116"/>
      <c r="C326" s="229"/>
      <c r="D326" s="230"/>
      <c r="E326" s="233"/>
      <c r="F326" s="231"/>
      <c r="G326" s="116"/>
      <c r="H326" s="230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1.25" customHeight="1" x14ac:dyDescent="0.3">
      <c r="A327" s="228"/>
      <c r="B327" s="116"/>
      <c r="C327" s="229"/>
      <c r="D327" s="230"/>
      <c r="E327" s="233"/>
      <c r="F327" s="231"/>
      <c r="G327" s="116"/>
      <c r="H327" s="230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1.25" customHeight="1" x14ac:dyDescent="0.3">
      <c r="A328" s="228"/>
      <c r="B328" s="116"/>
      <c r="C328" s="229"/>
      <c r="D328" s="230"/>
      <c r="E328" s="233"/>
      <c r="F328" s="231"/>
      <c r="G328" s="116"/>
      <c r="H328" s="230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1.25" customHeight="1" x14ac:dyDescent="0.3">
      <c r="A329" s="228"/>
      <c r="B329" s="116"/>
      <c r="C329" s="229"/>
      <c r="D329" s="230"/>
      <c r="E329" s="233"/>
      <c r="F329" s="231"/>
      <c r="G329" s="116"/>
      <c r="H329" s="230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1.25" customHeight="1" x14ac:dyDescent="0.3">
      <c r="A330" s="228"/>
      <c r="B330" s="116"/>
      <c r="C330" s="229"/>
      <c r="D330" s="230"/>
      <c r="E330" s="233"/>
      <c r="F330" s="231"/>
      <c r="G330" s="116"/>
      <c r="H330" s="230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1.25" customHeight="1" x14ac:dyDescent="0.3">
      <c r="A331" s="228"/>
      <c r="B331" s="116"/>
      <c r="C331" s="229"/>
      <c r="D331" s="230"/>
      <c r="E331" s="233"/>
      <c r="F331" s="231"/>
      <c r="G331" s="116"/>
      <c r="H331" s="230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1.25" customHeight="1" x14ac:dyDescent="0.3">
      <c r="A332" s="228"/>
      <c r="B332" s="116"/>
      <c r="C332" s="229"/>
      <c r="D332" s="230"/>
      <c r="E332" s="233"/>
      <c r="F332" s="231"/>
      <c r="G332" s="116"/>
      <c r="H332" s="230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1.25" customHeight="1" x14ac:dyDescent="0.3">
      <c r="A333" s="228"/>
      <c r="B333" s="116"/>
      <c r="C333" s="229"/>
      <c r="D333" s="230"/>
      <c r="E333" s="233"/>
      <c r="F333" s="231"/>
      <c r="G333" s="116"/>
      <c r="H333" s="230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1.25" customHeight="1" x14ac:dyDescent="0.3">
      <c r="A334" s="228"/>
      <c r="B334" s="116"/>
      <c r="C334" s="229"/>
      <c r="D334" s="230"/>
      <c r="E334" s="233"/>
      <c r="F334" s="231"/>
      <c r="G334" s="116"/>
      <c r="H334" s="230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1.25" customHeight="1" x14ac:dyDescent="0.3">
      <c r="A335" s="228"/>
      <c r="B335" s="116"/>
      <c r="C335" s="229"/>
      <c r="D335" s="230"/>
      <c r="E335" s="233"/>
      <c r="F335" s="231"/>
      <c r="G335" s="116"/>
      <c r="H335" s="230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1.25" customHeight="1" x14ac:dyDescent="0.3">
      <c r="A336" s="228"/>
      <c r="B336" s="116"/>
      <c r="C336" s="229"/>
      <c r="D336" s="230"/>
      <c r="E336" s="233"/>
      <c r="F336" s="231"/>
      <c r="G336" s="116"/>
      <c r="H336" s="230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1.25" customHeight="1" x14ac:dyDescent="0.3">
      <c r="A337" s="228"/>
      <c r="B337" s="116"/>
      <c r="C337" s="229"/>
      <c r="D337" s="230"/>
      <c r="E337" s="233"/>
      <c r="F337" s="231"/>
      <c r="G337" s="116"/>
      <c r="H337" s="230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1.25" customHeight="1" x14ac:dyDescent="0.3">
      <c r="A338" s="228"/>
      <c r="B338" s="116"/>
      <c r="C338" s="229"/>
      <c r="D338" s="230"/>
      <c r="E338" s="233"/>
      <c r="F338" s="231"/>
      <c r="G338" s="116"/>
      <c r="H338" s="230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1.25" customHeight="1" x14ac:dyDescent="0.3">
      <c r="A339" s="228"/>
      <c r="B339" s="116"/>
      <c r="C339" s="229"/>
      <c r="D339" s="230"/>
      <c r="E339" s="233"/>
      <c r="F339" s="231"/>
      <c r="G339" s="116"/>
      <c r="H339" s="230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1.25" customHeight="1" x14ac:dyDescent="0.3">
      <c r="A340" s="228"/>
      <c r="B340" s="116"/>
      <c r="C340" s="229"/>
      <c r="D340" s="230"/>
      <c r="E340" s="233"/>
      <c r="F340" s="231"/>
      <c r="G340" s="116"/>
      <c r="H340" s="230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1.25" customHeight="1" x14ac:dyDescent="0.3">
      <c r="A341" s="228"/>
      <c r="B341" s="116"/>
      <c r="C341" s="229"/>
      <c r="D341" s="230"/>
      <c r="E341" s="233"/>
      <c r="F341" s="231"/>
      <c r="G341" s="116"/>
      <c r="H341" s="230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1.25" customHeight="1" x14ac:dyDescent="0.3">
      <c r="A342" s="228"/>
      <c r="B342" s="116"/>
      <c r="C342" s="229"/>
      <c r="D342" s="230"/>
      <c r="E342" s="233"/>
      <c r="F342" s="231"/>
      <c r="G342" s="116"/>
      <c r="H342" s="230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1.25" customHeight="1" x14ac:dyDescent="0.3">
      <c r="A343" s="228"/>
      <c r="B343" s="116"/>
      <c r="C343" s="229"/>
      <c r="D343" s="230"/>
      <c r="E343" s="233"/>
      <c r="F343" s="231"/>
      <c r="G343" s="116"/>
      <c r="H343" s="230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1.25" customHeight="1" x14ac:dyDescent="0.3">
      <c r="A344" s="228"/>
      <c r="B344" s="116"/>
      <c r="C344" s="229"/>
      <c r="D344" s="230"/>
      <c r="E344" s="233"/>
      <c r="F344" s="231"/>
      <c r="G344" s="116"/>
      <c r="H344" s="230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1.25" customHeight="1" x14ac:dyDescent="0.3">
      <c r="A345" s="228"/>
      <c r="B345" s="116"/>
      <c r="C345" s="229"/>
      <c r="D345" s="230"/>
      <c r="E345" s="233"/>
      <c r="F345" s="231"/>
      <c r="G345" s="116"/>
      <c r="H345" s="230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1.25" customHeight="1" x14ac:dyDescent="0.3">
      <c r="A346" s="228"/>
      <c r="B346" s="116"/>
      <c r="C346" s="229"/>
      <c r="D346" s="230"/>
      <c r="E346" s="233"/>
      <c r="F346" s="231"/>
      <c r="G346" s="116"/>
      <c r="H346" s="230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1.25" customHeight="1" x14ac:dyDescent="0.3">
      <c r="A347" s="228"/>
      <c r="B347" s="116"/>
      <c r="C347" s="229"/>
      <c r="D347" s="230"/>
      <c r="E347" s="233"/>
      <c r="F347" s="231"/>
      <c r="G347" s="116"/>
      <c r="H347" s="230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1.25" customHeight="1" x14ac:dyDescent="0.3">
      <c r="A348" s="228"/>
      <c r="B348" s="116"/>
      <c r="C348" s="229"/>
      <c r="D348" s="230"/>
      <c r="E348" s="233"/>
      <c r="F348" s="231"/>
      <c r="G348" s="116"/>
      <c r="H348" s="230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1.25" customHeight="1" x14ac:dyDescent="0.3">
      <c r="A349" s="228"/>
      <c r="B349" s="116"/>
      <c r="C349" s="229"/>
      <c r="D349" s="230"/>
      <c r="E349" s="233"/>
      <c r="F349" s="231"/>
      <c r="G349" s="116"/>
      <c r="H349" s="230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1.25" customHeight="1" x14ac:dyDescent="0.3">
      <c r="A350" s="228"/>
      <c r="B350" s="116"/>
      <c r="C350" s="229"/>
      <c r="D350" s="230"/>
      <c r="E350" s="233"/>
      <c r="F350" s="231"/>
      <c r="G350" s="116"/>
      <c r="H350" s="230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1.25" customHeight="1" x14ac:dyDescent="0.3">
      <c r="A351" s="228"/>
      <c r="B351" s="116"/>
      <c r="C351" s="229"/>
      <c r="D351" s="230"/>
      <c r="E351" s="233"/>
      <c r="F351" s="231"/>
      <c r="G351" s="116"/>
      <c r="H351" s="230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1.25" customHeight="1" x14ac:dyDescent="0.3">
      <c r="A352" s="228"/>
      <c r="B352" s="116"/>
      <c r="C352" s="229"/>
      <c r="D352" s="230"/>
      <c r="E352" s="233"/>
      <c r="F352" s="231"/>
      <c r="G352" s="116"/>
      <c r="H352" s="230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1.25" customHeight="1" x14ac:dyDescent="0.3">
      <c r="A353" s="228"/>
      <c r="B353" s="116"/>
      <c r="C353" s="229"/>
      <c r="D353" s="230"/>
      <c r="E353" s="233"/>
      <c r="F353" s="231"/>
      <c r="G353" s="116"/>
      <c r="H353" s="230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1.25" customHeight="1" x14ac:dyDescent="0.3">
      <c r="A354" s="228"/>
      <c r="B354" s="116"/>
      <c r="C354" s="229"/>
      <c r="D354" s="230"/>
      <c r="E354" s="233"/>
      <c r="F354" s="231"/>
      <c r="G354" s="116"/>
      <c r="H354" s="230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1.25" customHeight="1" x14ac:dyDescent="0.3">
      <c r="A355" s="228"/>
      <c r="B355" s="116"/>
      <c r="C355" s="229"/>
      <c r="D355" s="230"/>
      <c r="E355" s="233"/>
      <c r="F355" s="231"/>
      <c r="G355" s="116"/>
      <c r="H355" s="230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1.25" customHeight="1" x14ac:dyDescent="0.3">
      <c r="A356" s="228"/>
      <c r="B356" s="116"/>
      <c r="C356" s="229"/>
      <c r="D356" s="230"/>
      <c r="E356" s="233"/>
      <c r="F356" s="231"/>
      <c r="G356" s="116"/>
      <c r="H356" s="230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1.25" customHeight="1" x14ac:dyDescent="0.3">
      <c r="A357" s="228"/>
      <c r="B357" s="116"/>
      <c r="C357" s="229"/>
      <c r="D357" s="230"/>
      <c r="E357" s="233"/>
      <c r="F357" s="231"/>
      <c r="G357" s="116"/>
      <c r="H357" s="230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1.25" customHeight="1" x14ac:dyDescent="0.3">
      <c r="A358" s="228"/>
      <c r="B358" s="116"/>
      <c r="C358" s="229"/>
      <c r="D358" s="230"/>
      <c r="E358" s="233"/>
      <c r="F358" s="231"/>
      <c r="G358" s="116"/>
      <c r="H358" s="230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1.25" customHeight="1" x14ac:dyDescent="0.3">
      <c r="A359" s="228"/>
      <c r="B359" s="116"/>
      <c r="C359" s="229"/>
      <c r="D359" s="230"/>
      <c r="E359" s="233"/>
      <c r="F359" s="231"/>
      <c r="G359" s="116"/>
      <c r="H359" s="230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1.25" customHeight="1" x14ac:dyDescent="0.3">
      <c r="A360" s="228"/>
      <c r="B360" s="116"/>
      <c r="C360" s="229"/>
      <c r="D360" s="230"/>
      <c r="E360" s="233"/>
      <c r="F360" s="231"/>
      <c r="G360" s="116"/>
      <c r="H360" s="230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1.25" customHeight="1" x14ac:dyDescent="0.3">
      <c r="A361" s="228"/>
      <c r="B361" s="116"/>
      <c r="C361" s="229"/>
      <c r="D361" s="230"/>
      <c r="E361" s="233"/>
      <c r="F361" s="231"/>
      <c r="G361" s="116"/>
      <c r="H361" s="230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1.25" customHeight="1" x14ac:dyDescent="0.3">
      <c r="A362" s="228"/>
      <c r="B362" s="116"/>
      <c r="C362" s="229"/>
      <c r="D362" s="230"/>
      <c r="E362" s="233"/>
      <c r="F362" s="231"/>
      <c r="G362" s="116"/>
      <c r="H362" s="230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1.25" customHeight="1" x14ac:dyDescent="0.3">
      <c r="A363" s="228"/>
      <c r="B363" s="116"/>
      <c r="C363" s="229"/>
      <c r="D363" s="230"/>
      <c r="E363" s="233"/>
      <c r="F363" s="231"/>
      <c r="G363" s="116"/>
      <c r="H363" s="230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1.25" customHeight="1" x14ac:dyDescent="0.3">
      <c r="A364" s="228"/>
      <c r="B364" s="116"/>
      <c r="C364" s="229"/>
      <c r="D364" s="230"/>
      <c r="E364" s="233"/>
      <c r="F364" s="231"/>
      <c r="G364" s="116"/>
      <c r="H364" s="230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1.25" customHeight="1" x14ac:dyDescent="0.3">
      <c r="A365" s="228"/>
      <c r="B365" s="116"/>
      <c r="C365" s="229"/>
      <c r="D365" s="230"/>
      <c r="E365" s="233"/>
      <c r="F365" s="231"/>
      <c r="G365" s="116"/>
      <c r="H365" s="230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1.25" customHeight="1" x14ac:dyDescent="0.3">
      <c r="A366" s="228"/>
      <c r="B366" s="116"/>
      <c r="C366" s="229"/>
      <c r="D366" s="230"/>
      <c r="E366" s="233"/>
      <c r="F366" s="231"/>
      <c r="G366" s="116"/>
      <c r="H366" s="230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1.25" customHeight="1" x14ac:dyDescent="0.3">
      <c r="A367" s="228"/>
      <c r="B367" s="116"/>
      <c r="C367" s="229"/>
      <c r="D367" s="230"/>
      <c r="E367" s="233"/>
      <c r="F367" s="231"/>
      <c r="G367" s="116"/>
      <c r="H367" s="230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1.25" customHeight="1" x14ac:dyDescent="0.3">
      <c r="A368" s="228"/>
      <c r="B368" s="116"/>
      <c r="C368" s="229"/>
      <c r="D368" s="230"/>
      <c r="E368" s="233"/>
      <c r="F368" s="231"/>
      <c r="G368" s="116"/>
      <c r="H368" s="230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1.25" customHeight="1" x14ac:dyDescent="0.3">
      <c r="A369" s="228"/>
      <c r="B369" s="116"/>
      <c r="C369" s="229"/>
      <c r="D369" s="230"/>
      <c r="E369" s="233"/>
      <c r="F369" s="231"/>
      <c r="G369" s="116"/>
      <c r="H369" s="230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1.25" customHeight="1" x14ac:dyDescent="0.3">
      <c r="A370" s="228"/>
      <c r="B370" s="116"/>
      <c r="C370" s="229"/>
      <c r="D370" s="230"/>
      <c r="E370" s="233"/>
      <c r="F370" s="231"/>
      <c r="G370" s="116"/>
      <c r="H370" s="230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1.25" customHeight="1" x14ac:dyDescent="0.3">
      <c r="A371" s="228"/>
      <c r="B371" s="116"/>
      <c r="C371" s="229"/>
      <c r="D371" s="230"/>
      <c r="E371" s="233"/>
      <c r="F371" s="231"/>
      <c r="G371" s="116"/>
      <c r="H371" s="230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1.25" customHeight="1" x14ac:dyDescent="0.3">
      <c r="A372" s="228"/>
      <c r="B372" s="116"/>
      <c r="C372" s="229"/>
      <c r="D372" s="230"/>
      <c r="E372" s="233"/>
      <c r="F372" s="231"/>
      <c r="G372" s="116"/>
      <c r="H372" s="230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1.25" customHeight="1" x14ac:dyDescent="0.3">
      <c r="A373" s="228"/>
      <c r="B373" s="116"/>
      <c r="C373" s="229"/>
      <c r="D373" s="230"/>
      <c r="E373" s="233"/>
      <c r="F373" s="231"/>
      <c r="G373" s="116"/>
      <c r="H373" s="230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1.25" customHeight="1" x14ac:dyDescent="0.3">
      <c r="A374" s="228"/>
      <c r="B374" s="116"/>
      <c r="C374" s="229"/>
      <c r="D374" s="230"/>
      <c r="E374" s="233"/>
      <c r="F374" s="231"/>
      <c r="G374" s="116"/>
      <c r="H374" s="230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1.25" customHeight="1" x14ac:dyDescent="0.3">
      <c r="A375" s="228"/>
      <c r="B375" s="116"/>
      <c r="C375" s="229"/>
      <c r="D375" s="230"/>
      <c r="E375" s="233"/>
      <c r="F375" s="231"/>
      <c r="G375" s="116"/>
      <c r="H375" s="230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1.25" customHeight="1" x14ac:dyDescent="0.3">
      <c r="A376" s="228"/>
      <c r="B376" s="116"/>
      <c r="C376" s="229"/>
      <c r="D376" s="230"/>
      <c r="E376" s="233"/>
      <c r="F376" s="231"/>
      <c r="G376" s="116"/>
      <c r="H376" s="230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1.25" customHeight="1" x14ac:dyDescent="0.3">
      <c r="A377" s="228"/>
      <c r="B377" s="116"/>
      <c r="C377" s="229"/>
      <c r="D377" s="230"/>
      <c r="E377" s="233"/>
      <c r="F377" s="231"/>
      <c r="G377" s="116"/>
      <c r="H377" s="230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1.25" customHeight="1" x14ac:dyDescent="0.3">
      <c r="A378" s="228"/>
      <c r="B378" s="116"/>
      <c r="C378" s="229"/>
      <c r="D378" s="230"/>
      <c r="E378" s="233"/>
      <c r="F378" s="231"/>
      <c r="G378" s="116"/>
      <c r="H378" s="230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1.25" customHeight="1" x14ac:dyDescent="0.3">
      <c r="A379" s="228"/>
      <c r="B379" s="116"/>
      <c r="C379" s="229"/>
      <c r="D379" s="230"/>
      <c r="E379" s="233"/>
      <c r="F379" s="231"/>
      <c r="G379" s="116"/>
      <c r="H379" s="230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1.25" customHeight="1" x14ac:dyDescent="0.3">
      <c r="A380" s="228"/>
      <c r="B380" s="116"/>
      <c r="C380" s="229"/>
      <c r="D380" s="230"/>
      <c r="E380" s="233"/>
      <c r="F380" s="231"/>
      <c r="G380" s="116"/>
      <c r="H380" s="230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1.25" customHeight="1" x14ac:dyDescent="0.3">
      <c r="A381" s="228"/>
      <c r="B381" s="116"/>
      <c r="C381" s="229"/>
      <c r="D381" s="230"/>
      <c r="E381" s="233"/>
      <c r="F381" s="231"/>
      <c r="G381" s="116"/>
      <c r="H381" s="230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1.25" customHeight="1" x14ac:dyDescent="0.3">
      <c r="A382" s="228"/>
      <c r="B382" s="116"/>
      <c r="C382" s="229"/>
      <c r="D382" s="230"/>
      <c r="E382" s="233"/>
      <c r="F382" s="231"/>
      <c r="G382" s="116"/>
      <c r="H382" s="230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1.25" customHeight="1" x14ac:dyDescent="0.3">
      <c r="A383" s="228"/>
      <c r="B383" s="116"/>
      <c r="C383" s="229"/>
      <c r="D383" s="230"/>
      <c r="E383" s="233"/>
      <c r="F383" s="231"/>
      <c r="G383" s="116"/>
      <c r="H383" s="230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1.25" customHeight="1" x14ac:dyDescent="0.3">
      <c r="A384" s="228"/>
      <c r="B384" s="116"/>
      <c r="C384" s="229"/>
      <c r="D384" s="230"/>
      <c r="E384" s="233"/>
      <c r="F384" s="231"/>
      <c r="G384" s="116"/>
      <c r="H384" s="230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1.25" customHeight="1" x14ac:dyDescent="0.3">
      <c r="A385" s="228"/>
      <c r="B385" s="116"/>
      <c r="C385" s="229"/>
      <c r="D385" s="230"/>
      <c r="E385" s="233"/>
      <c r="F385" s="231"/>
      <c r="G385" s="116"/>
      <c r="H385" s="230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1.25" customHeight="1" x14ac:dyDescent="0.3">
      <c r="A386" s="228"/>
      <c r="B386" s="116"/>
      <c r="C386" s="229"/>
      <c r="D386" s="230"/>
      <c r="E386" s="233"/>
      <c r="F386" s="231"/>
      <c r="G386" s="116"/>
      <c r="H386" s="230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1.25" customHeight="1" x14ac:dyDescent="0.3">
      <c r="A387" s="228"/>
      <c r="B387" s="116"/>
      <c r="C387" s="229"/>
      <c r="D387" s="230"/>
      <c r="E387" s="233"/>
      <c r="F387" s="231"/>
      <c r="G387" s="116"/>
      <c r="H387" s="230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1.25" customHeight="1" x14ac:dyDescent="0.3">
      <c r="A388" s="228"/>
      <c r="B388" s="116"/>
      <c r="C388" s="229"/>
      <c r="D388" s="230"/>
      <c r="E388" s="233"/>
      <c r="F388" s="231"/>
      <c r="G388" s="116"/>
      <c r="H388" s="230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1.25" customHeight="1" x14ac:dyDescent="0.3">
      <c r="A389" s="228"/>
      <c r="B389" s="116"/>
      <c r="C389" s="229"/>
      <c r="D389" s="230"/>
      <c r="E389" s="233"/>
      <c r="F389" s="231"/>
      <c r="G389" s="116"/>
      <c r="H389" s="230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1.25" customHeight="1" x14ac:dyDescent="0.3">
      <c r="A390" s="228"/>
      <c r="B390" s="116"/>
      <c r="C390" s="229"/>
      <c r="D390" s="230"/>
      <c r="E390" s="233"/>
      <c r="F390" s="231"/>
      <c r="G390" s="116"/>
      <c r="H390" s="230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1.25" customHeight="1" x14ac:dyDescent="0.3">
      <c r="A391" s="228"/>
      <c r="B391" s="116"/>
      <c r="C391" s="229"/>
      <c r="D391" s="230"/>
      <c r="E391" s="233"/>
      <c r="F391" s="231"/>
      <c r="G391" s="116"/>
      <c r="H391" s="230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1.25" customHeight="1" x14ac:dyDescent="0.3">
      <c r="A392" s="228"/>
      <c r="B392" s="116"/>
      <c r="C392" s="229"/>
      <c r="D392" s="230"/>
      <c r="E392" s="233"/>
      <c r="F392" s="231"/>
      <c r="G392" s="116"/>
      <c r="H392" s="230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1.25" customHeight="1" x14ac:dyDescent="0.3">
      <c r="A393" s="228"/>
      <c r="B393" s="116"/>
      <c r="C393" s="229"/>
      <c r="D393" s="230"/>
      <c r="E393" s="233"/>
      <c r="F393" s="231"/>
      <c r="G393" s="116"/>
      <c r="H393" s="230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1.25" customHeight="1" x14ac:dyDescent="0.3">
      <c r="A394" s="228"/>
      <c r="B394" s="116"/>
      <c r="C394" s="229"/>
      <c r="D394" s="230"/>
      <c r="E394" s="233"/>
      <c r="F394" s="231"/>
      <c r="G394" s="116"/>
      <c r="H394" s="230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1.25" customHeight="1" x14ac:dyDescent="0.3">
      <c r="A395" s="228"/>
      <c r="B395" s="116"/>
      <c r="C395" s="229"/>
      <c r="D395" s="230"/>
      <c r="E395" s="233"/>
      <c r="F395" s="231"/>
      <c r="G395" s="116"/>
      <c r="H395" s="230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1.25" customHeight="1" x14ac:dyDescent="0.3">
      <c r="A396" s="228"/>
      <c r="B396" s="116"/>
      <c r="C396" s="229"/>
      <c r="D396" s="230"/>
      <c r="E396" s="233"/>
      <c r="F396" s="231"/>
      <c r="G396" s="116"/>
      <c r="H396" s="230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1.25" customHeight="1" x14ac:dyDescent="0.3">
      <c r="A397" s="228"/>
      <c r="B397" s="116"/>
      <c r="C397" s="229"/>
      <c r="D397" s="230"/>
      <c r="E397" s="233"/>
      <c r="F397" s="231"/>
      <c r="G397" s="116"/>
      <c r="H397" s="230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1.25" customHeight="1" x14ac:dyDescent="0.3">
      <c r="A398" s="228"/>
      <c r="B398" s="116"/>
      <c r="C398" s="229"/>
      <c r="D398" s="230"/>
      <c r="E398" s="233"/>
      <c r="F398" s="231"/>
      <c r="G398" s="116"/>
      <c r="H398" s="230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1.25" customHeight="1" x14ac:dyDescent="0.3">
      <c r="A399" s="228"/>
      <c r="B399" s="116"/>
      <c r="C399" s="229"/>
      <c r="D399" s="230"/>
      <c r="E399" s="233"/>
      <c r="F399" s="231"/>
      <c r="G399" s="116"/>
      <c r="H399" s="230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1.25" customHeight="1" x14ac:dyDescent="0.3">
      <c r="A400" s="228"/>
      <c r="B400" s="116"/>
      <c r="C400" s="229"/>
      <c r="D400" s="230"/>
      <c r="E400" s="233"/>
      <c r="F400" s="231"/>
      <c r="G400" s="116"/>
      <c r="H400" s="230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1.25" customHeight="1" x14ac:dyDescent="0.3">
      <c r="A401" s="228"/>
      <c r="B401" s="116"/>
      <c r="C401" s="229"/>
      <c r="D401" s="230"/>
      <c r="E401" s="233"/>
      <c r="F401" s="231"/>
      <c r="G401" s="116"/>
      <c r="H401" s="230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1.25" customHeight="1" x14ac:dyDescent="0.3">
      <c r="A402" s="228"/>
      <c r="B402" s="116"/>
      <c r="C402" s="229"/>
      <c r="D402" s="230"/>
      <c r="E402" s="233"/>
      <c r="F402" s="231"/>
      <c r="G402" s="116"/>
      <c r="H402" s="230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1.25" customHeight="1" x14ac:dyDescent="0.3">
      <c r="A403" s="228"/>
      <c r="B403" s="116"/>
      <c r="C403" s="229"/>
      <c r="D403" s="230"/>
      <c r="E403" s="233"/>
      <c r="F403" s="231"/>
      <c r="G403" s="116"/>
      <c r="H403" s="230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1.25" customHeight="1" x14ac:dyDescent="0.3">
      <c r="A404" s="228"/>
      <c r="B404" s="116"/>
      <c r="C404" s="229"/>
      <c r="D404" s="230"/>
      <c r="E404" s="233"/>
      <c r="F404" s="231"/>
      <c r="G404" s="116"/>
      <c r="H404" s="230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1.25" customHeight="1" x14ac:dyDescent="0.3">
      <c r="A405" s="228"/>
      <c r="B405" s="116"/>
      <c r="C405" s="229"/>
      <c r="D405" s="230"/>
      <c r="E405" s="233"/>
      <c r="F405" s="231"/>
      <c r="G405" s="116"/>
      <c r="H405" s="230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1.25" customHeight="1" x14ac:dyDescent="0.3">
      <c r="A406" s="228"/>
      <c r="B406" s="116"/>
      <c r="C406" s="229"/>
      <c r="D406" s="230"/>
      <c r="E406" s="233"/>
      <c r="F406" s="231"/>
      <c r="G406" s="116"/>
      <c r="H406" s="230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1.25" customHeight="1" x14ac:dyDescent="0.3">
      <c r="A407" s="228"/>
      <c r="B407" s="116"/>
      <c r="C407" s="229"/>
      <c r="D407" s="230"/>
      <c r="E407" s="233"/>
      <c r="F407" s="231"/>
      <c r="G407" s="116"/>
      <c r="H407" s="230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1.25" customHeight="1" x14ac:dyDescent="0.3">
      <c r="A408" s="228"/>
      <c r="B408" s="116"/>
      <c r="C408" s="229"/>
      <c r="D408" s="230"/>
      <c r="E408" s="233"/>
      <c r="F408" s="231"/>
      <c r="G408" s="116"/>
      <c r="H408" s="230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1.25" customHeight="1" x14ac:dyDescent="0.3">
      <c r="A409" s="228"/>
      <c r="B409" s="116"/>
      <c r="C409" s="229"/>
      <c r="D409" s="230"/>
      <c r="E409" s="233"/>
      <c r="F409" s="231"/>
      <c r="G409" s="116"/>
      <c r="H409" s="230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1.25" customHeight="1" x14ac:dyDescent="0.3">
      <c r="A410" s="228"/>
      <c r="B410" s="116"/>
      <c r="C410" s="229"/>
      <c r="D410" s="230"/>
      <c r="E410" s="233"/>
      <c r="F410" s="231"/>
      <c r="G410" s="116"/>
      <c r="H410" s="230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1.25" customHeight="1" x14ac:dyDescent="0.3">
      <c r="A411" s="228"/>
      <c r="B411" s="116"/>
      <c r="C411" s="229"/>
      <c r="D411" s="230"/>
      <c r="E411" s="233"/>
      <c r="F411" s="231"/>
      <c r="G411" s="116"/>
      <c r="H411" s="230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1.25" customHeight="1" x14ac:dyDescent="0.3">
      <c r="A412" s="228"/>
      <c r="B412" s="116"/>
      <c r="C412" s="229"/>
      <c r="D412" s="230"/>
      <c r="E412" s="233"/>
      <c r="F412" s="231"/>
      <c r="G412" s="116"/>
      <c r="H412" s="230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1.25" customHeight="1" x14ac:dyDescent="0.3">
      <c r="A413" s="228"/>
      <c r="B413" s="116"/>
      <c r="C413" s="229"/>
      <c r="D413" s="230"/>
      <c r="E413" s="233"/>
      <c r="F413" s="231"/>
      <c r="G413" s="116"/>
      <c r="H413" s="230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1.25" customHeight="1" x14ac:dyDescent="0.3">
      <c r="A414" s="228"/>
      <c r="B414" s="116"/>
      <c r="C414" s="229"/>
      <c r="D414" s="230"/>
      <c r="E414" s="233"/>
      <c r="F414" s="231"/>
      <c r="G414" s="116"/>
      <c r="H414" s="230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1.25" customHeight="1" x14ac:dyDescent="0.3">
      <c r="A415" s="228"/>
      <c r="B415" s="116"/>
      <c r="C415" s="229"/>
      <c r="D415" s="230"/>
      <c r="E415" s="233"/>
      <c r="F415" s="231"/>
      <c r="G415" s="116"/>
      <c r="H415" s="230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1.25" customHeight="1" x14ac:dyDescent="0.3">
      <c r="A416" s="228"/>
      <c r="B416" s="116"/>
      <c r="C416" s="229"/>
      <c r="D416" s="230"/>
      <c r="E416" s="233"/>
      <c r="F416" s="231"/>
      <c r="G416" s="116"/>
      <c r="H416" s="230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1.25" customHeight="1" x14ac:dyDescent="0.3">
      <c r="A417" s="228"/>
      <c r="B417" s="116"/>
      <c r="C417" s="229"/>
      <c r="D417" s="230"/>
      <c r="E417" s="233"/>
      <c r="F417" s="231"/>
      <c r="G417" s="116"/>
      <c r="H417" s="230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1.25" customHeight="1" x14ac:dyDescent="0.3">
      <c r="A418" s="228"/>
      <c r="B418" s="116"/>
      <c r="C418" s="229"/>
      <c r="D418" s="230"/>
      <c r="E418" s="233"/>
      <c r="F418" s="231"/>
      <c r="G418" s="116"/>
      <c r="H418" s="230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1.25" customHeight="1" x14ac:dyDescent="0.3">
      <c r="A419" s="228"/>
      <c r="B419" s="116"/>
      <c r="C419" s="229"/>
      <c r="D419" s="230"/>
      <c r="E419" s="233"/>
      <c r="F419" s="231"/>
      <c r="G419" s="116"/>
      <c r="H419" s="230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1.25" customHeight="1" x14ac:dyDescent="0.3">
      <c r="A420" s="228"/>
      <c r="B420" s="116"/>
      <c r="C420" s="229"/>
      <c r="D420" s="230"/>
      <c r="E420" s="233"/>
      <c r="F420" s="231"/>
      <c r="G420" s="116"/>
      <c r="H420" s="230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1.25" customHeight="1" x14ac:dyDescent="0.3">
      <c r="A421" s="228"/>
      <c r="B421" s="116"/>
      <c r="C421" s="229"/>
      <c r="D421" s="230"/>
      <c r="E421" s="233"/>
      <c r="F421" s="231"/>
      <c r="G421" s="116"/>
      <c r="H421" s="230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1.25" customHeight="1" x14ac:dyDescent="0.3">
      <c r="A422" s="228"/>
      <c r="B422" s="116"/>
      <c r="C422" s="229"/>
      <c r="D422" s="230"/>
      <c r="E422" s="233"/>
      <c r="F422" s="231"/>
      <c r="G422" s="116"/>
      <c r="H422" s="230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1.25" customHeight="1" x14ac:dyDescent="0.3">
      <c r="A423" s="228"/>
      <c r="B423" s="116"/>
      <c r="C423" s="229"/>
      <c r="D423" s="230"/>
      <c r="E423" s="233"/>
      <c r="F423" s="231"/>
      <c r="G423" s="116"/>
      <c r="H423" s="230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1.25" customHeight="1" x14ac:dyDescent="0.3">
      <c r="A424" s="228"/>
      <c r="B424" s="116"/>
      <c r="C424" s="229"/>
      <c r="D424" s="230"/>
      <c r="E424" s="233"/>
      <c r="F424" s="231"/>
      <c r="G424" s="116"/>
      <c r="H424" s="230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1.25" customHeight="1" x14ac:dyDescent="0.3">
      <c r="A425" s="228"/>
      <c r="B425" s="116"/>
      <c r="C425" s="229"/>
      <c r="D425" s="230"/>
      <c r="E425" s="233"/>
      <c r="F425" s="231"/>
      <c r="G425" s="116"/>
      <c r="H425" s="230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1.25" customHeight="1" x14ac:dyDescent="0.3">
      <c r="A426" s="228"/>
      <c r="B426" s="116"/>
      <c r="C426" s="229"/>
      <c r="D426" s="230"/>
      <c r="E426" s="233"/>
      <c r="F426" s="231"/>
      <c r="G426" s="116"/>
      <c r="H426" s="230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1.25" customHeight="1" x14ac:dyDescent="0.3">
      <c r="A427" s="228"/>
      <c r="B427" s="116"/>
      <c r="C427" s="229"/>
      <c r="D427" s="230"/>
      <c r="E427" s="233"/>
      <c r="F427" s="231"/>
      <c r="G427" s="116"/>
      <c r="H427" s="230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1.25" customHeight="1" x14ac:dyDescent="0.3">
      <c r="A428" s="228"/>
      <c r="B428" s="116"/>
      <c r="C428" s="229"/>
      <c r="D428" s="230"/>
      <c r="E428" s="233"/>
      <c r="F428" s="231"/>
      <c r="G428" s="116"/>
      <c r="H428" s="230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1.25" customHeight="1" x14ac:dyDescent="0.3">
      <c r="A429" s="228"/>
      <c r="B429" s="116"/>
      <c r="C429" s="229"/>
      <c r="D429" s="230"/>
      <c r="E429" s="233"/>
      <c r="F429" s="231"/>
      <c r="G429" s="116"/>
      <c r="H429" s="230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1.25" customHeight="1" x14ac:dyDescent="0.3">
      <c r="A430" s="228"/>
      <c r="B430" s="116"/>
      <c r="C430" s="229"/>
      <c r="D430" s="230"/>
      <c r="E430" s="233"/>
      <c r="F430" s="231"/>
      <c r="G430" s="116"/>
      <c r="H430" s="230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1.25" customHeight="1" x14ac:dyDescent="0.3">
      <c r="A431" s="228"/>
      <c r="B431" s="116"/>
      <c r="C431" s="229"/>
      <c r="D431" s="230"/>
      <c r="E431" s="233"/>
      <c r="F431" s="231"/>
      <c r="G431" s="116"/>
      <c r="H431" s="230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1.25" customHeight="1" x14ac:dyDescent="0.3">
      <c r="A432" s="228"/>
      <c r="B432" s="116"/>
      <c r="C432" s="229"/>
      <c r="D432" s="230"/>
      <c r="E432" s="233"/>
      <c r="F432" s="231"/>
      <c r="G432" s="116"/>
      <c r="H432" s="230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1.25" customHeight="1" x14ac:dyDescent="0.3">
      <c r="A433" s="228"/>
      <c r="B433" s="116"/>
      <c r="C433" s="229"/>
      <c r="D433" s="230"/>
      <c r="E433" s="233"/>
      <c r="F433" s="231"/>
      <c r="G433" s="116"/>
      <c r="H433" s="230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1.25" customHeight="1" x14ac:dyDescent="0.3">
      <c r="A434" s="228"/>
      <c r="B434" s="116"/>
      <c r="C434" s="229"/>
      <c r="D434" s="230"/>
      <c r="E434" s="233"/>
      <c r="F434" s="231"/>
      <c r="G434" s="116"/>
      <c r="H434" s="230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1.25" customHeight="1" x14ac:dyDescent="0.3">
      <c r="A435" s="228"/>
      <c r="B435" s="116"/>
      <c r="C435" s="229"/>
      <c r="D435" s="230"/>
      <c r="E435" s="233"/>
      <c r="F435" s="231"/>
      <c r="G435" s="116"/>
      <c r="H435" s="230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1.25" customHeight="1" x14ac:dyDescent="0.3">
      <c r="A436" s="228"/>
      <c r="B436" s="116"/>
      <c r="C436" s="229"/>
      <c r="D436" s="230"/>
      <c r="E436" s="233"/>
      <c r="F436" s="231"/>
      <c r="G436" s="116"/>
      <c r="H436" s="230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1.25" customHeight="1" x14ac:dyDescent="0.3">
      <c r="A437" s="228"/>
      <c r="B437" s="116"/>
      <c r="C437" s="229"/>
      <c r="D437" s="230"/>
      <c r="E437" s="233"/>
      <c r="F437" s="231"/>
      <c r="G437" s="116"/>
      <c r="H437" s="230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1.25" customHeight="1" x14ac:dyDescent="0.3">
      <c r="A438" s="228"/>
      <c r="B438" s="116"/>
      <c r="C438" s="229"/>
      <c r="D438" s="230"/>
      <c r="E438" s="233"/>
      <c r="F438" s="231"/>
      <c r="G438" s="116"/>
      <c r="H438" s="230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1.25" customHeight="1" x14ac:dyDescent="0.3">
      <c r="A439" s="228"/>
      <c r="B439" s="116"/>
      <c r="C439" s="229"/>
      <c r="D439" s="230"/>
      <c r="E439" s="233"/>
      <c r="F439" s="231"/>
      <c r="G439" s="116"/>
      <c r="H439" s="230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1.25" customHeight="1" x14ac:dyDescent="0.3">
      <c r="A440" s="228"/>
      <c r="B440" s="116"/>
      <c r="C440" s="229"/>
      <c r="D440" s="230"/>
      <c r="E440" s="233"/>
      <c r="F440" s="231"/>
      <c r="G440" s="116"/>
      <c r="H440" s="230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1.25" customHeight="1" x14ac:dyDescent="0.3">
      <c r="A441" s="228"/>
      <c r="B441" s="116"/>
      <c r="C441" s="229"/>
      <c r="D441" s="230"/>
      <c r="E441" s="233"/>
      <c r="F441" s="231"/>
      <c r="G441" s="116"/>
      <c r="H441" s="230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1.25" customHeight="1" x14ac:dyDescent="0.3">
      <c r="A442" s="228"/>
      <c r="B442" s="116"/>
      <c r="C442" s="229"/>
      <c r="D442" s="230"/>
      <c r="E442" s="233"/>
      <c r="F442" s="231"/>
      <c r="G442" s="116"/>
      <c r="H442" s="230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1.25" customHeight="1" x14ac:dyDescent="0.3">
      <c r="A443" s="228"/>
      <c r="B443" s="116"/>
      <c r="C443" s="229"/>
      <c r="D443" s="230"/>
      <c r="E443" s="233"/>
      <c r="F443" s="231"/>
      <c r="G443" s="116"/>
      <c r="H443" s="230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1.25" customHeight="1" x14ac:dyDescent="0.3">
      <c r="A444" s="228"/>
      <c r="B444" s="116"/>
      <c r="C444" s="229"/>
      <c r="D444" s="230"/>
      <c r="E444" s="233"/>
      <c r="F444" s="231"/>
      <c r="G444" s="116"/>
      <c r="H444" s="230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1.25" customHeight="1" x14ac:dyDescent="0.3">
      <c r="A445" s="228"/>
      <c r="B445" s="116"/>
      <c r="C445" s="229"/>
      <c r="D445" s="230"/>
      <c r="E445" s="233"/>
      <c r="F445" s="231"/>
      <c r="G445" s="116"/>
      <c r="H445" s="230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1.25" customHeight="1" x14ac:dyDescent="0.3">
      <c r="A446" s="228"/>
      <c r="B446" s="116"/>
      <c r="C446" s="229"/>
      <c r="D446" s="230"/>
      <c r="E446" s="233"/>
      <c r="F446" s="231"/>
      <c r="G446" s="116"/>
      <c r="H446" s="230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1.25" customHeight="1" x14ac:dyDescent="0.3">
      <c r="A447" s="228"/>
      <c r="B447" s="116"/>
      <c r="C447" s="229"/>
      <c r="D447" s="230"/>
      <c r="E447" s="233"/>
      <c r="F447" s="231"/>
      <c r="G447" s="116"/>
      <c r="H447" s="230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1.25" customHeight="1" x14ac:dyDescent="0.3">
      <c r="A448" s="228"/>
      <c r="B448" s="116"/>
      <c r="C448" s="229"/>
      <c r="D448" s="230"/>
      <c r="E448" s="233"/>
      <c r="F448" s="231"/>
      <c r="G448" s="116"/>
      <c r="H448" s="230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1.25" customHeight="1" x14ac:dyDescent="0.3">
      <c r="A449" s="228"/>
      <c r="B449" s="116"/>
      <c r="C449" s="229"/>
      <c r="D449" s="230"/>
      <c r="E449" s="233"/>
      <c r="F449" s="231"/>
      <c r="G449" s="116"/>
      <c r="H449" s="230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1.25" customHeight="1" x14ac:dyDescent="0.3">
      <c r="A450" s="228"/>
      <c r="B450" s="116"/>
      <c r="C450" s="229"/>
      <c r="D450" s="230"/>
      <c r="E450" s="233"/>
      <c r="F450" s="231"/>
      <c r="G450" s="116"/>
      <c r="H450" s="230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1.25" customHeight="1" x14ac:dyDescent="0.3">
      <c r="A451" s="228"/>
      <c r="B451" s="116"/>
      <c r="C451" s="229"/>
      <c r="D451" s="230"/>
      <c r="E451" s="233"/>
      <c r="F451" s="231"/>
      <c r="G451" s="116"/>
      <c r="H451" s="230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1.25" customHeight="1" x14ac:dyDescent="0.3">
      <c r="A452" s="228"/>
      <c r="B452" s="116"/>
      <c r="C452" s="229"/>
      <c r="D452" s="230"/>
      <c r="E452" s="233"/>
      <c r="F452" s="231"/>
      <c r="G452" s="116"/>
      <c r="H452" s="230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1.25" customHeight="1" x14ac:dyDescent="0.3">
      <c r="A453" s="228"/>
      <c r="B453" s="116"/>
      <c r="C453" s="229"/>
      <c r="D453" s="230"/>
      <c r="E453" s="233"/>
      <c r="F453" s="231"/>
      <c r="G453" s="116"/>
      <c r="H453" s="230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1.25" customHeight="1" x14ac:dyDescent="0.3">
      <c r="A454" s="228"/>
      <c r="B454" s="116"/>
      <c r="C454" s="229"/>
      <c r="D454" s="230"/>
      <c r="E454" s="233"/>
      <c r="F454" s="231"/>
      <c r="G454" s="116"/>
      <c r="H454" s="230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1.25" customHeight="1" x14ac:dyDescent="0.3">
      <c r="A455" s="228"/>
      <c r="B455" s="116"/>
      <c r="C455" s="229"/>
      <c r="D455" s="230"/>
      <c r="E455" s="233"/>
      <c r="F455" s="231"/>
      <c r="G455" s="116"/>
      <c r="H455" s="230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1.25" customHeight="1" x14ac:dyDescent="0.3">
      <c r="A456" s="228"/>
      <c r="B456" s="116"/>
      <c r="C456" s="229"/>
      <c r="D456" s="230"/>
      <c r="E456" s="233"/>
      <c r="F456" s="231"/>
      <c r="G456" s="116"/>
      <c r="H456" s="230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1.25" customHeight="1" x14ac:dyDescent="0.3">
      <c r="A457" s="228"/>
      <c r="B457" s="116"/>
      <c r="C457" s="229"/>
      <c r="D457" s="230"/>
      <c r="E457" s="233"/>
      <c r="F457" s="231"/>
      <c r="G457" s="116"/>
      <c r="H457" s="230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1.25" customHeight="1" x14ac:dyDescent="0.3">
      <c r="A458" s="228"/>
      <c r="B458" s="116"/>
      <c r="C458" s="229"/>
      <c r="D458" s="230"/>
      <c r="E458" s="233"/>
      <c r="F458" s="231"/>
      <c r="G458" s="116"/>
      <c r="H458" s="230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1.25" customHeight="1" x14ac:dyDescent="0.3">
      <c r="A459" s="228"/>
      <c r="B459" s="116"/>
      <c r="C459" s="229"/>
      <c r="D459" s="230"/>
      <c r="E459" s="233"/>
      <c r="F459" s="231"/>
      <c r="G459" s="116"/>
      <c r="H459" s="230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1.25" customHeight="1" x14ac:dyDescent="0.3">
      <c r="A460" s="228"/>
      <c r="B460" s="116"/>
      <c r="C460" s="229"/>
      <c r="D460" s="230"/>
      <c r="E460" s="233"/>
      <c r="F460" s="231"/>
      <c r="G460" s="116"/>
      <c r="H460" s="230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1.25" customHeight="1" x14ac:dyDescent="0.3">
      <c r="A461" s="228"/>
      <c r="B461" s="116"/>
      <c r="C461" s="229"/>
      <c r="D461" s="230"/>
      <c r="E461" s="233"/>
      <c r="F461" s="231"/>
      <c r="G461" s="116"/>
      <c r="H461" s="230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1.25" customHeight="1" x14ac:dyDescent="0.3">
      <c r="A462" s="228"/>
      <c r="B462" s="116"/>
      <c r="C462" s="229"/>
      <c r="D462" s="230"/>
      <c r="E462" s="233"/>
      <c r="F462" s="231"/>
      <c r="G462" s="116"/>
      <c r="H462" s="230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1.25" customHeight="1" x14ac:dyDescent="0.3">
      <c r="A463" s="228"/>
      <c r="B463" s="116"/>
      <c r="C463" s="229"/>
      <c r="D463" s="230"/>
      <c r="E463" s="233"/>
      <c r="F463" s="231"/>
      <c r="G463" s="116"/>
      <c r="H463" s="230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1.25" customHeight="1" x14ac:dyDescent="0.3">
      <c r="A464" s="228"/>
      <c r="B464" s="116"/>
      <c r="C464" s="229"/>
      <c r="D464" s="230"/>
      <c r="E464" s="233"/>
      <c r="F464" s="231"/>
      <c r="G464" s="116"/>
      <c r="H464" s="230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1.25" customHeight="1" x14ac:dyDescent="0.3">
      <c r="A465" s="228"/>
      <c r="B465" s="116"/>
      <c r="C465" s="229"/>
      <c r="D465" s="230"/>
      <c r="E465" s="233"/>
      <c r="F465" s="231"/>
      <c r="G465" s="116"/>
      <c r="H465" s="230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1.25" customHeight="1" x14ac:dyDescent="0.3">
      <c r="A466" s="228"/>
      <c r="B466" s="116"/>
      <c r="C466" s="229"/>
      <c r="D466" s="230"/>
      <c r="E466" s="233"/>
      <c r="F466" s="231"/>
      <c r="G466" s="116"/>
      <c r="H466" s="230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1.25" customHeight="1" x14ac:dyDescent="0.3">
      <c r="A467" s="228"/>
      <c r="B467" s="116"/>
      <c r="C467" s="229"/>
      <c r="D467" s="230"/>
      <c r="E467" s="233"/>
      <c r="F467" s="231"/>
      <c r="G467" s="116"/>
      <c r="H467" s="230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1.25" customHeight="1" x14ac:dyDescent="0.3">
      <c r="A468" s="228"/>
      <c r="B468" s="116"/>
      <c r="C468" s="229"/>
      <c r="D468" s="230"/>
      <c r="E468" s="233"/>
      <c r="F468" s="231"/>
      <c r="G468" s="116"/>
      <c r="H468" s="230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1.25" customHeight="1" x14ac:dyDescent="0.3">
      <c r="A469" s="228"/>
      <c r="B469" s="116"/>
      <c r="C469" s="229"/>
      <c r="D469" s="230"/>
      <c r="E469" s="233"/>
      <c r="F469" s="231"/>
      <c r="G469" s="116"/>
      <c r="H469" s="230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1.25" customHeight="1" x14ac:dyDescent="0.3">
      <c r="A470" s="228"/>
      <c r="B470" s="116"/>
      <c r="C470" s="229"/>
      <c r="D470" s="230"/>
      <c r="E470" s="233"/>
      <c r="F470" s="231"/>
      <c r="G470" s="116"/>
      <c r="H470" s="230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1.25" customHeight="1" x14ac:dyDescent="0.3">
      <c r="A471" s="228"/>
      <c r="B471" s="116"/>
      <c r="C471" s="229"/>
      <c r="D471" s="230"/>
      <c r="E471" s="233"/>
      <c r="F471" s="231"/>
      <c r="G471" s="116"/>
      <c r="H471" s="230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1.25" customHeight="1" x14ac:dyDescent="0.3">
      <c r="A472" s="228"/>
      <c r="B472" s="116"/>
      <c r="C472" s="229"/>
      <c r="D472" s="230"/>
      <c r="E472" s="233"/>
      <c r="F472" s="231"/>
      <c r="G472" s="116"/>
      <c r="H472" s="230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1.25" customHeight="1" x14ac:dyDescent="0.3">
      <c r="A473" s="228"/>
      <c r="B473" s="116"/>
      <c r="C473" s="229"/>
      <c r="D473" s="230"/>
      <c r="E473" s="233"/>
      <c r="F473" s="231"/>
      <c r="G473" s="116"/>
      <c r="H473" s="230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1.25" customHeight="1" x14ac:dyDescent="0.3">
      <c r="A474" s="228"/>
      <c r="B474" s="116"/>
      <c r="C474" s="229"/>
      <c r="D474" s="230"/>
      <c r="E474" s="233"/>
      <c r="F474" s="231"/>
      <c r="G474" s="116"/>
      <c r="H474" s="230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1.25" customHeight="1" x14ac:dyDescent="0.3">
      <c r="A475" s="228"/>
      <c r="B475" s="116"/>
      <c r="C475" s="229"/>
      <c r="D475" s="230"/>
      <c r="E475" s="233"/>
      <c r="F475" s="231"/>
      <c r="G475" s="116"/>
      <c r="H475" s="230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1.25" customHeight="1" x14ac:dyDescent="0.3">
      <c r="A476" s="228"/>
      <c r="B476" s="116"/>
      <c r="C476" s="229"/>
      <c r="D476" s="230"/>
      <c r="E476" s="233"/>
      <c r="F476" s="231"/>
      <c r="G476" s="116"/>
      <c r="H476" s="230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1.25" customHeight="1" x14ac:dyDescent="0.3">
      <c r="A477" s="228"/>
      <c r="B477" s="116"/>
      <c r="C477" s="229"/>
      <c r="D477" s="230"/>
      <c r="E477" s="233"/>
      <c r="F477" s="231"/>
      <c r="G477" s="116"/>
      <c r="H477" s="230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1.25" customHeight="1" x14ac:dyDescent="0.3">
      <c r="A478" s="228"/>
      <c r="B478" s="116"/>
      <c r="C478" s="229"/>
      <c r="D478" s="230"/>
      <c r="E478" s="233"/>
      <c r="F478" s="231"/>
      <c r="G478" s="116"/>
      <c r="H478" s="230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1.25" customHeight="1" x14ac:dyDescent="0.3">
      <c r="A479" s="228"/>
      <c r="B479" s="116"/>
      <c r="C479" s="229"/>
      <c r="D479" s="230"/>
      <c r="E479" s="233"/>
      <c r="F479" s="231"/>
      <c r="G479" s="116"/>
      <c r="H479" s="230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1.25" customHeight="1" x14ac:dyDescent="0.3">
      <c r="A480" s="228"/>
      <c r="B480" s="116"/>
      <c r="C480" s="229"/>
      <c r="D480" s="230"/>
      <c r="E480" s="233"/>
      <c r="F480" s="231"/>
      <c r="G480" s="116"/>
      <c r="H480" s="230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1.25" customHeight="1" x14ac:dyDescent="0.3">
      <c r="A481" s="228"/>
      <c r="B481" s="116"/>
      <c r="C481" s="229"/>
      <c r="D481" s="230"/>
      <c r="E481" s="233"/>
      <c r="F481" s="231"/>
      <c r="G481" s="116"/>
      <c r="H481" s="230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1.25" customHeight="1" x14ac:dyDescent="0.3">
      <c r="A482" s="228"/>
      <c r="B482" s="116"/>
      <c r="C482" s="229"/>
      <c r="D482" s="230"/>
      <c r="E482" s="233"/>
      <c r="F482" s="231"/>
      <c r="G482" s="116"/>
      <c r="H482" s="230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1.25" customHeight="1" x14ac:dyDescent="0.3">
      <c r="A483" s="228"/>
      <c r="B483" s="116"/>
      <c r="C483" s="229"/>
      <c r="D483" s="230"/>
      <c r="E483" s="233"/>
      <c r="F483" s="231"/>
      <c r="G483" s="116"/>
      <c r="H483" s="230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1.25" customHeight="1" x14ac:dyDescent="0.3">
      <c r="A484" s="228"/>
      <c r="B484" s="116"/>
      <c r="C484" s="229"/>
      <c r="D484" s="230"/>
      <c r="E484" s="233"/>
      <c r="F484" s="231"/>
      <c r="G484" s="116"/>
      <c r="H484" s="230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1.25" customHeight="1" x14ac:dyDescent="0.3">
      <c r="A485" s="228"/>
      <c r="B485" s="116"/>
      <c r="C485" s="229"/>
      <c r="D485" s="230"/>
      <c r="E485" s="233"/>
      <c r="F485" s="231"/>
      <c r="G485" s="116"/>
      <c r="H485" s="230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1.25" customHeight="1" x14ac:dyDescent="0.3">
      <c r="A486" s="228"/>
      <c r="B486" s="116"/>
      <c r="C486" s="229"/>
      <c r="D486" s="230"/>
      <c r="E486" s="233"/>
      <c r="F486" s="231"/>
      <c r="G486" s="116"/>
      <c r="H486" s="230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1.25" customHeight="1" x14ac:dyDescent="0.3">
      <c r="A487" s="228"/>
      <c r="B487" s="116"/>
      <c r="C487" s="229"/>
      <c r="D487" s="230"/>
      <c r="E487" s="233"/>
      <c r="F487" s="231"/>
      <c r="G487" s="116"/>
      <c r="H487" s="230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1.25" customHeight="1" x14ac:dyDescent="0.3">
      <c r="A488" s="228"/>
      <c r="B488" s="116"/>
      <c r="C488" s="229"/>
      <c r="D488" s="230"/>
      <c r="E488" s="233"/>
      <c r="F488" s="231"/>
      <c r="G488" s="116"/>
      <c r="H488" s="230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1.25" customHeight="1" x14ac:dyDescent="0.3">
      <c r="A489" s="228"/>
      <c r="B489" s="116"/>
      <c r="C489" s="229"/>
      <c r="D489" s="230"/>
      <c r="E489" s="233"/>
      <c r="F489" s="231"/>
      <c r="G489" s="116"/>
      <c r="H489" s="230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1.25" customHeight="1" x14ac:dyDescent="0.3">
      <c r="A490" s="228"/>
      <c r="B490" s="116"/>
      <c r="C490" s="229"/>
      <c r="D490" s="230"/>
      <c r="E490" s="233"/>
      <c r="F490" s="231"/>
      <c r="G490" s="116"/>
      <c r="H490" s="230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1.25" customHeight="1" x14ac:dyDescent="0.3">
      <c r="A491" s="228"/>
      <c r="B491" s="116"/>
      <c r="C491" s="229"/>
      <c r="D491" s="230"/>
      <c r="E491" s="233"/>
      <c r="F491" s="231"/>
      <c r="G491" s="116"/>
      <c r="H491" s="230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1.25" customHeight="1" x14ac:dyDescent="0.3">
      <c r="A492" s="228"/>
      <c r="B492" s="116"/>
      <c r="C492" s="229"/>
      <c r="D492" s="230"/>
      <c r="E492" s="233"/>
      <c r="F492" s="231"/>
      <c r="G492" s="116"/>
      <c r="H492" s="230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1.25" customHeight="1" x14ac:dyDescent="0.3">
      <c r="A493" s="228"/>
      <c r="B493" s="116"/>
      <c r="C493" s="229"/>
      <c r="D493" s="230"/>
      <c r="E493" s="233"/>
      <c r="F493" s="231"/>
      <c r="G493" s="116"/>
      <c r="H493" s="230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1.25" customHeight="1" x14ac:dyDescent="0.3">
      <c r="A494" s="228"/>
      <c r="B494" s="116"/>
      <c r="C494" s="229"/>
      <c r="D494" s="230"/>
      <c r="E494" s="233"/>
      <c r="F494" s="231"/>
      <c r="G494" s="116"/>
      <c r="H494" s="230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1.25" customHeight="1" x14ac:dyDescent="0.3">
      <c r="A495" s="228"/>
      <c r="B495" s="116"/>
      <c r="C495" s="229"/>
      <c r="D495" s="230"/>
      <c r="E495" s="233"/>
      <c r="F495" s="231"/>
      <c r="G495" s="116"/>
      <c r="H495" s="230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1.25" customHeight="1" x14ac:dyDescent="0.3">
      <c r="A496" s="228"/>
      <c r="B496" s="116"/>
      <c r="C496" s="229"/>
      <c r="D496" s="230"/>
      <c r="E496" s="233"/>
      <c r="F496" s="231"/>
      <c r="G496" s="116"/>
      <c r="H496" s="230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1.25" customHeight="1" x14ac:dyDescent="0.3">
      <c r="A497" s="228"/>
      <c r="B497" s="116"/>
      <c r="C497" s="229"/>
      <c r="D497" s="230"/>
      <c r="E497" s="233"/>
      <c r="F497" s="231"/>
      <c r="G497" s="116"/>
      <c r="H497" s="230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1.25" customHeight="1" x14ac:dyDescent="0.3">
      <c r="A498" s="228"/>
      <c r="B498" s="116"/>
      <c r="C498" s="229"/>
      <c r="D498" s="230"/>
      <c r="E498" s="233"/>
      <c r="F498" s="231"/>
      <c r="G498" s="116"/>
      <c r="H498" s="230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1.25" customHeight="1" x14ac:dyDescent="0.3">
      <c r="A499" s="228"/>
      <c r="B499" s="116"/>
      <c r="C499" s="229"/>
      <c r="D499" s="230"/>
      <c r="E499" s="233"/>
      <c r="F499" s="231"/>
      <c r="G499" s="116"/>
      <c r="H499" s="230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1.25" customHeight="1" x14ac:dyDescent="0.3">
      <c r="A500" s="228"/>
      <c r="B500" s="116"/>
      <c r="C500" s="229"/>
      <c r="D500" s="230"/>
      <c r="E500" s="233"/>
      <c r="F500" s="231"/>
      <c r="G500" s="116"/>
      <c r="H500" s="230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1.25" customHeight="1" x14ac:dyDescent="0.3">
      <c r="A501" s="228"/>
      <c r="B501" s="116"/>
      <c r="C501" s="229"/>
      <c r="D501" s="230"/>
      <c r="E501" s="233"/>
      <c r="F501" s="231"/>
      <c r="G501" s="116"/>
      <c r="H501" s="230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1.25" customHeight="1" x14ac:dyDescent="0.3">
      <c r="A502" s="228"/>
      <c r="B502" s="116"/>
      <c r="C502" s="229"/>
      <c r="D502" s="230"/>
      <c r="E502" s="233"/>
      <c r="F502" s="231"/>
      <c r="G502" s="116"/>
      <c r="H502" s="230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1.25" customHeight="1" x14ac:dyDescent="0.3">
      <c r="A503" s="228"/>
      <c r="B503" s="116"/>
      <c r="C503" s="229"/>
      <c r="D503" s="230"/>
      <c r="E503" s="233"/>
      <c r="F503" s="231"/>
      <c r="G503" s="116"/>
      <c r="H503" s="230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1.25" customHeight="1" x14ac:dyDescent="0.3">
      <c r="A504" s="228"/>
      <c r="B504" s="116"/>
      <c r="C504" s="229"/>
      <c r="D504" s="230"/>
      <c r="E504" s="233"/>
      <c r="F504" s="231"/>
      <c r="G504" s="116"/>
      <c r="H504" s="230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1.25" customHeight="1" x14ac:dyDescent="0.3">
      <c r="A505" s="228"/>
      <c r="B505" s="116"/>
      <c r="C505" s="229"/>
      <c r="D505" s="230"/>
      <c r="E505" s="233"/>
      <c r="F505" s="231"/>
      <c r="G505" s="116"/>
      <c r="H505" s="230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1.25" customHeight="1" x14ac:dyDescent="0.3">
      <c r="A506" s="228"/>
      <c r="B506" s="116"/>
      <c r="C506" s="229"/>
      <c r="D506" s="230"/>
      <c r="E506" s="233"/>
      <c r="F506" s="231"/>
      <c r="G506" s="116"/>
      <c r="H506" s="230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1.25" customHeight="1" x14ac:dyDescent="0.3">
      <c r="A507" s="228"/>
      <c r="B507" s="116"/>
      <c r="C507" s="229"/>
      <c r="D507" s="230"/>
      <c r="E507" s="233"/>
      <c r="F507" s="231"/>
      <c r="G507" s="116"/>
      <c r="H507" s="230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1.25" customHeight="1" x14ac:dyDescent="0.3">
      <c r="A508" s="228"/>
      <c r="B508" s="116"/>
      <c r="C508" s="229"/>
      <c r="D508" s="230"/>
      <c r="E508" s="233"/>
      <c r="F508" s="231"/>
      <c r="G508" s="116"/>
      <c r="H508" s="230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1.25" customHeight="1" x14ac:dyDescent="0.3">
      <c r="A509" s="228"/>
      <c r="B509" s="116"/>
      <c r="C509" s="229"/>
      <c r="D509" s="230"/>
      <c r="E509" s="233"/>
      <c r="F509" s="231"/>
      <c r="G509" s="116"/>
      <c r="H509" s="230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1.25" customHeight="1" x14ac:dyDescent="0.3">
      <c r="A510" s="228"/>
      <c r="B510" s="116"/>
      <c r="C510" s="229"/>
      <c r="D510" s="230"/>
      <c r="E510" s="233"/>
      <c r="F510" s="231"/>
      <c r="G510" s="116"/>
      <c r="H510" s="230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1.25" customHeight="1" x14ac:dyDescent="0.3">
      <c r="A511" s="228"/>
      <c r="B511" s="116"/>
      <c r="C511" s="229"/>
      <c r="D511" s="230"/>
      <c r="E511" s="233"/>
      <c r="F511" s="231"/>
      <c r="G511" s="116"/>
      <c r="H511" s="230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1.25" customHeight="1" x14ac:dyDescent="0.3">
      <c r="A512" s="228"/>
      <c r="B512" s="116"/>
      <c r="C512" s="229"/>
      <c r="D512" s="230"/>
      <c r="E512" s="233"/>
      <c r="F512" s="231"/>
      <c r="G512" s="116"/>
      <c r="H512" s="230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1.25" customHeight="1" x14ac:dyDescent="0.3">
      <c r="A513" s="228"/>
      <c r="B513" s="116"/>
      <c r="C513" s="229"/>
      <c r="D513" s="230"/>
      <c r="E513" s="233"/>
      <c r="F513" s="231"/>
      <c r="G513" s="116"/>
      <c r="H513" s="230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1.25" customHeight="1" x14ac:dyDescent="0.3">
      <c r="A514" s="228"/>
      <c r="B514" s="116"/>
      <c r="C514" s="229"/>
      <c r="D514" s="230"/>
      <c r="E514" s="233"/>
      <c r="F514" s="231"/>
      <c r="G514" s="116"/>
      <c r="H514" s="230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1.25" customHeight="1" x14ac:dyDescent="0.3">
      <c r="A515" s="228"/>
      <c r="B515" s="116"/>
      <c r="C515" s="229"/>
      <c r="D515" s="230"/>
      <c r="E515" s="233"/>
      <c r="F515" s="231"/>
      <c r="G515" s="116"/>
      <c r="H515" s="230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1.25" customHeight="1" x14ac:dyDescent="0.3">
      <c r="A516" s="228"/>
      <c r="B516" s="116"/>
      <c r="C516" s="229"/>
      <c r="D516" s="230"/>
      <c r="E516" s="233"/>
      <c r="F516" s="231"/>
      <c r="G516" s="116"/>
      <c r="H516" s="230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1.25" customHeight="1" x14ac:dyDescent="0.3">
      <c r="A517" s="228"/>
      <c r="B517" s="116"/>
      <c r="C517" s="229"/>
      <c r="D517" s="230"/>
      <c r="E517" s="233"/>
      <c r="F517" s="231"/>
      <c r="G517" s="116"/>
      <c r="H517" s="230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1.25" customHeight="1" x14ac:dyDescent="0.3">
      <c r="A518" s="228"/>
      <c r="B518" s="116"/>
      <c r="C518" s="229"/>
      <c r="D518" s="230"/>
      <c r="E518" s="233"/>
      <c r="F518" s="231"/>
      <c r="G518" s="116"/>
      <c r="H518" s="230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1.25" customHeight="1" x14ac:dyDescent="0.3">
      <c r="A519" s="228"/>
      <c r="B519" s="116"/>
      <c r="C519" s="229"/>
      <c r="D519" s="230"/>
      <c r="E519" s="233"/>
      <c r="F519" s="231"/>
      <c r="G519" s="116"/>
      <c r="H519" s="230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1.25" customHeight="1" x14ac:dyDescent="0.3">
      <c r="A520" s="228"/>
      <c r="B520" s="116"/>
      <c r="C520" s="229"/>
      <c r="D520" s="230"/>
      <c r="E520" s="233"/>
      <c r="F520" s="231"/>
      <c r="G520" s="116"/>
      <c r="H520" s="230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1.25" customHeight="1" x14ac:dyDescent="0.3">
      <c r="A521" s="228"/>
      <c r="B521" s="116"/>
      <c r="C521" s="229"/>
      <c r="D521" s="230"/>
      <c r="E521" s="233"/>
      <c r="F521" s="231"/>
      <c r="G521" s="116"/>
      <c r="H521" s="230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1.25" customHeight="1" x14ac:dyDescent="0.3">
      <c r="A522" s="228"/>
      <c r="B522" s="116"/>
      <c r="C522" s="229"/>
      <c r="D522" s="230"/>
      <c r="E522" s="233"/>
      <c r="F522" s="231"/>
      <c r="G522" s="116"/>
      <c r="H522" s="230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1.25" customHeight="1" x14ac:dyDescent="0.3">
      <c r="A523" s="228"/>
      <c r="B523" s="116"/>
      <c r="C523" s="229"/>
      <c r="D523" s="230"/>
      <c r="E523" s="233"/>
      <c r="F523" s="231"/>
      <c r="G523" s="116"/>
      <c r="H523" s="230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1.25" customHeight="1" x14ac:dyDescent="0.3">
      <c r="A524" s="228"/>
      <c r="B524" s="116"/>
      <c r="C524" s="229"/>
      <c r="D524" s="230"/>
      <c r="E524" s="233"/>
      <c r="F524" s="231"/>
      <c r="G524" s="116"/>
      <c r="H524" s="230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1.25" customHeight="1" x14ac:dyDescent="0.3">
      <c r="A525" s="228"/>
      <c r="B525" s="116"/>
      <c r="C525" s="229"/>
      <c r="D525" s="230"/>
      <c r="E525" s="233"/>
      <c r="F525" s="231"/>
      <c r="G525" s="116"/>
      <c r="H525" s="230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1.25" customHeight="1" x14ac:dyDescent="0.3">
      <c r="A526" s="228"/>
      <c r="B526" s="116"/>
      <c r="C526" s="229"/>
      <c r="D526" s="230"/>
      <c r="E526" s="233"/>
      <c r="F526" s="231"/>
      <c r="G526" s="116"/>
      <c r="H526" s="230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1.25" customHeight="1" x14ac:dyDescent="0.3">
      <c r="A527" s="228"/>
      <c r="B527" s="116"/>
      <c r="C527" s="229"/>
      <c r="D527" s="230"/>
      <c r="E527" s="233"/>
      <c r="F527" s="231"/>
      <c r="G527" s="116"/>
      <c r="H527" s="230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1.25" customHeight="1" x14ac:dyDescent="0.3">
      <c r="A528" s="228"/>
      <c r="B528" s="116"/>
      <c r="C528" s="229"/>
      <c r="D528" s="230"/>
      <c r="E528" s="233"/>
      <c r="F528" s="231"/>
      <c r="G528" s="116"/>
      <c r="H528" s="230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1.25" customHeight="1" x14ac:dyDescent="0.3">
      <c r="A529" s="228"/>
      <c r="B529" s="116"/>
      <c r="C529" s="229"/>
      <c r="D529" s="230"/>
      <c r="E529" s="233"/>
      <c r="F529" s="231"/>
      <c r="G529" s="116"/>
      <c r="H529" s="230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1.25" customHeight="1" x14ac:dyDescent="0.3">
      <c r="A530" s="228"/>
      <c r="B530" s="116"/>
      <c r="C530" s="229"/>
      <c r="D530" s="230"/>
      <c r="E530" s="233"/>
      <c r="F530" s="231"/>
      <c r="G530" s="116"/>
      <c r="H530" s="230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1.25" customHeight="1" x14ac:dyDescent="0.3">
      <c r="A531" s="228"/>
      <c r="B531" s="116"/>
      <c r="C531" s="229"/>
      <c r="D531" s="230"/>
      <c r="E531" s="233"/>
      <c r="F531" s="231"/>
      <c r="G531" s="116"/>
      <c r="H531" s="230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1.25" customHeight="1" x14ac:dyDescent="0.3">
      <c r="A532" s="228"/>
      <c r="B532" s="116"/>
      <c r="C532" s="229"/>
      <c r="D532" s="230"/>
      <c r="E532" s="233"/>
      <c r="F532" s="231"/>
      <c r="G532" s="116"/>
      <c r="H532" s="230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1.25" customHeight="1" x14ac:dyDescent="0.3">
      <c r="A533" s="228"/>
      <c r="B533" s="116"/>
      <c r="C533" s="229"/>
      <c r="D533" s="230"/>
      <c r="E533" s="233"/>
      <c r="F533" s="231"/>
      <c r="G533" s="116"/>
      <c r="H533" s="230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1.25" customHeight="1" x14ac:dyDescent="0.3">
      <c r="A534" s="228"/>
      <c r="B534" s="116"/>
      <c r="C534" s="229"/>
      <c r="D534" s="230"/>
      <c r="E534" s="233"/>
      <c r="F534" s="231"/>
      <c r="G534" s="116"/>
      <c r="H534" s="230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1.25" customHeight="1" x14ac:dyDescent="0.3">
      <c r="A535" s="228"/>
      <c r="B535" s="116"/>
      <c r="C535" s="229"/>
      <c r="D535" s="230"/>
      <c r="E535" s="233"/>
      <c r="F535" s="231"/>
      <c r="G535" s="116"/>
      <c r="H535" s="230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1.25" customHeight="1" x14ac:dyDescent="0.3">
      <c r="A536" s="228"/>
      <c r="B536" s="116"/>
      <c r="C536" s="229"/>
      <c r="D536" s="230"/>
      <c r="E536" s="233"/>
      <c r="F536" s="231"/>
      <c r="G536" s="116"/>
      <c r="H536" s="230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1.25" customHeight="1" x14ac:dyDescent="0.3">
      <c r="A537" s="228"/>
      <c r="B537" s="116"/>
      <c r="C537" s="229"/>
      <c r="D537" s="230"/>
      <c r="E537" s="233"/>
      <c r="F537" s="231"/>
      <c r="G537" s="116"/>
      <c r="H537" s="230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1.25" customHeight="1" x14ac:dyDescent="0.3">
      <c r="A538" s="228"/>
      <c r="B538" s="116"/>
      <c r="C538" s="229"/>
      <c r="D538" s="230"/>
      <c r="E538" s="233"/>
      <c r="F538" s="231"/>
      <c r="G538" s="116"/>
      <c r="H538" s="230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1.25" customHeight="1" x14ac:dyDescent="0.3">
      <c r="A539" s="228"/>
      <c r="B539" s="116"/>
      <c r="C539" s="229"/>
      <c r="D539" s="230"/>
      <c r="E539" s="233"/>
      <c r="F539" s="231"/>
      <c r="G539" s="116"/>
      <c r="H539" s="230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1.25" customHeight="1" x14ac:dyDescent="0.3">
      <c r="A540" s="228"/>
      <c r="B540" s="116"/>
      <c r="C540" s="229"/>
      <c r="D540" s="230"/>
      <c r="E540" s="233"/>
      <c r="F540" s="231"/>
      <c r="G540" s="116"/>
      <c r="H540" s="230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1.25" customHeight="1" x14ac:dyDescent="0.3">
      <c r="A541" s="228"/>
      <c r="B541" s="116"/>
      <c r="C541" s="229"/>
      <c r="D541" s="230"/>
      <c r="E541" s="233"/>
      <c r="F541" s="231"/>
      <c r="G541" s="116"/>
      <c r="H541" s="230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1.25" customHeight="1" x14ac:dyDescent="0.3">
      <c r="A542" s="228"/>
      <c r="B542" s="116"/>
      <c r="C542" s="229"/>
      <c r="D542" s="230"/>
      <c r="E542" s="233"/>
      <c r="F542" s="231"/>
      <c r="G542" s="116"/>
      <c r="H542" s="230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1.25" customHeight="1" x14ac:dyDescent="0.3">
      <c r="A543" s="228"/>
      <c r="B543" s="116"/>
      <c r="C543" s="229"/>
      <c r="D543" s="230"/>
      <c r="E543" s="233"/>
      <c r="F543" s="231"/>
      <c r="G543" s="116"/>
      <c r="H543" s="230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1.25" customHeight="1" x14ac:dyDescent="0.3">
      <c r="A544" s="228"/>
      <c r="B544" s="116"/>
      <c r="C544" s="229"/>
      <c r="D544" s="230"/>
      <c r="E544" s="233"/>
      <c r="F544" s="231"/>
      <c r="G544" s="116"/>
      <c r="H544" s="230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1.25" customHeight="1" x14ac:dyDescent="0.3">
      <c r="A545" s="228"/>
      <c r="B545" s="116"/>
      <c r="C545" s="229"/>
      <c r="D545" s="230"/>
      <c r="E545" s="233"/>
      <c r="F545" s="231"/>
      <c r="G545" s="116"/>
      <c r="H545" s="230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1.25" customHeight="1" x14ac:dyDescent="0.3">
      <c r="A546" s="228"/>
      <c r="B546" s="116"/>
      <c r="C546" s="229"/>
      <c r="D546" s="230"/>
      <c r="E546" s="233"/>
      <c r="F546" s="231"/>
      <c r="G546" s="116"/>
      <c r="H546" s="230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1.25" customHeight="1" x14ac:dyDescent="0.3">
      <c r="A547" s="228"/>
      <c r="B547" s="116"/>
      <c r="C547" s="229"/>
      <c r="D547" s="230"/>
      <c r="E547" s="233"/>
      <c r="F547" s="231"/>
      <c r="G547" s="116"/>
      <c r="H547" s="230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1.25" customHeight="1" x14ac:dyDescent="0.3">
      <c r="A548" s="228"/>
      <c r="B548" s="116"/>
      <c r="C548" s="229"/>
      <c r="D548" s="230"/>
      <c r="E548" s="233"/>
      <c r="F548" s="231"/>
      <c r="G548" s="116"/>
      <c r="H548" s="230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1.25" customHeight="1" x14ac:dyDescent="0.3">
      <c r="A549" s="228"/>
      <c r="B549" s="116"/>
      <c r="C549" s="229"/>
      <c r="D549" s="230"/>
      <c r="E549" s="233"/>
      <c r="F549" s="231"/>
      <c r="G549" s="116"/>
      <c r="H549" s="230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1.25" customHeight="1" x14ac:dyDescent="0.3">
      <c r="A550" s="228"/>
      <c r="B550" s="116"/>
      <c r="C550" s="229"/>
      <c r="D550" s="230"/>
      <c r="E550" s="233"/>
      <c r="F550" s="231"/>
      <c r="G550" s="116"/>
      <c r="H550" s="230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1.25" customHeight="1" x14ac:dyDescent="0.3">
      <c r="A551" s="228"/>
      <c r="B551" s="116"/>
      <c r="C551" s="229"/>
      <c r="D551" s="230"/>
      <c r="E551" s="233"/>
      <c r="F551" s="231"/>
      <c r="G551" s="116"/>
      <c r="H551" s="230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1.25" customHeight="1" x14ac:dyDescent="0.3">
      <c r="A552" s="228"/>
      <c r="B552" s="116"/>
      <c r="C552" s="229"/>
      <c r="D552" s="230"/>
      <c r="E552" s="233"/>
      <c r="F552" s="231"/>
      <c r="G552" s="116"/>
      <c r="H552" s="230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1.25" customHeight="1" x14ac:dyDescent="0.3">
      <c r="A553" s="228"/>
      <c r="B553" s="116"/>
      <c r="C553" s="229"/>
      <c r="D553" s="230"/>
      <c r="E553" s="233"/>
      <c r="F553" s="231"/>
      <c r="G553" s="116"/>
      <c r="H553" s="230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1.25" customHeight="1" x14ac:dyDescent="0.3">
      <c r="A554" s="228"/>
      <c r="B554" s="116"/>
      <c r="C554" s="229"/>
      <c r="D554" s="230"/>
      <c r="E554" s="233"/>
      <c r="F554" s="231"/>
      <c r="G554" s="116"/>
      <c r="H554" s="230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1.25" customHeight="1" x14ac:dyDescent="0.3">
      <c r="A555" s="228"/>
      <c r="B555" s="116"/>
      <c r="C555" s="229"/>
      <c r="D555" s="230"/>
      <c r="E555" s="233"/>
      <c r="F555" s="231"/>
      <c r="G555" s="116"/>
      <c r="H555" s="230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1.25" customHeight="1" x14ac:dyDescent="0.3">
      <c r="A556" s="228"/>
      <c r="B556" s="116"/>
      <c r="C556" s="229"/>
      <c r="D556" s="230"/>
      <c r="E556" s="233"/>
      <c r="F556" s="231"/>
      <c r="G556" s="116"/>
      <c r="H556" s="230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1.25" customHeight="1" x14ac:dyDescent="0.3">
      <c r="A557" s="228"/>
      <c r="B557" s="116"/>
      <c r="C557" s="229"/>
      <c r="D557" s="230"/>
      <c r="E557" s="233"/>
      <c r="F557" s="231"/>
      <c r="G557" s="116"/>
      <c r="H557" s="230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1.25" customHeight="1" x14ac:dyDescent="0.3">
      <c r="A558" s="228"/>
      <c r="B558" s="116"/>
      <c r="C558" s="229"/>
      <c r="D558" s="230"/>
      <c r="E558" s="233"/>
      <c r="F558" s="231"/>
      <c r="G558" s="116"/>
      <c r="H558" s="230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1.25" customHeight="1" x14ac:dyDescent="0.3">
      <c r="A559" s="228"/>
      <c r="B559" s="116"/>
      <c r="C559" s="229"/>
      <c r="D559" s="230"/>
      <c r="E559" s="233"/>
      <c r="F559" s="231"/>
      <c r="G559" s="116"/>
      <c r="H559" s="230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1.25" customHeight="1" x14ac:dyDescent="0.3">
      <c r="A560" s="228"/>
      <c r="B560" s="116"/>
      <c r="C560" s="229"/>
      <c r="D560" s="230"/>
      <c r="E560" s="233"/>
      <c r="F560" s="231"/>
      <c r="G560" s="116"/>
      <c r="H560" s="230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1.25" customHeight="1" x14ac:dyDescent="0.3">
      <c r="A561" s="228"/>
      <c r="B561" s="116"/>
      <c r="C561" s="229"/>
      <c r="D561" s="230"/>
      <c r="E561" s="233"/>
      <c r="F561" s="231"/>
      <c r="G561" s="116"/>
      <c r="H561" s="230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1.25" customHeight="1" x14ac:dyDescent="0.3">
      <c r="A562" s="228"/>
      <c r="B562" s="116"/>
      <c r="C562" s="229"/>
      <c r="D562" s="230"/>
      <c r="E562" s="233"/>
      <c r="F562" s="231"/>
      <c r="G562" s="116"/>
      <c r="H562" s="230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1.25" customHeight="1" x14ac:dyDescent="0.3">
      <c r="A563" s="228"/>
      <c r="B563" s="116"/>
      <c r="C563" s="229"/>
      <c r="D563" s="230"/>
      <c r="E563" s="233"/>
      <c r="F563" s="231"/>
      <c r="G563" s="116"/>
      <c r="H563" s="230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1.25" customHeight="1" x14ac:dyDescent="0.3">
      <c r="A564" s="228"/>
      <c r="B564" s="116"/>
      <c r="C564" s="229"/>
      <c r="D564" s="230"/>
      <c r="E564" s="233"/>
      <c r="F564" s="231"/>
      <c r="G564" s="116"/>
      <c r="H564" s="230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1.25" customHeight="1" x14ac:dyDescent="0.3">
      <c r="A565" s="228"/>
      <c r="B565" s="116"/>
      <c r="C565" s="229"/>
      <c r="D565" s="230"/>
      <c r="E565" s="233"/>
      <c r="F565" s="231"/>
      <c r="G565" s="116"/>
      <c r="H565" s="230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1.25" customHeight="1" x14ac:dyDescent="0.3">
      <c r="A566" s="228"/>
      <c r="B566" s="116"/>
      <c r="C566" s="229"/>
      <c r="D566" s="230"/>
      <c r="E566" s="233"/>
      <c r="F566" s="231"/>
      <c r="G566" s="116"/>
      <c r="H566" s="230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1.25" customHeight="1" x14ac:dyDescent="0.3">
      <c r="A567" s="228"/>
      <c r="B567" s="116"/>
      <c r="C567" s="229"/>
      <c r="D567" s="230"/>
      <c r="E567" s="233"/>
      <c r="F567" s="231"/>
      <c r="G567" s="116"/>
      <c r="H567" s="230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1.25" customHeight="1" x14ac:dyDescent="0.3">
      <c r="A568" s="228"/>
      <c r="B568" s="116"/>
      <c r="C568" s="229"/>
      <c r="D568" s="230"/>
      <c r="E568" s="233"/>
      <c r="F568" s="231"/>
      <c r="G568" s="116"/>
      <c r="H568" s="230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1.25" customHeight="1" x14ac:dyDescent="0.3">
      <c r="A569" s="228"/>
      <c r="B569" s="116"/>
      <c r="C569" s="229"/>
      <c r="D569" s="230"/>
      <c r="E569" s="233"/>
      <c r="F569" s="231"/>
      <c r="G569" s="116"/>
      <c r="H569" s="230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1.25" customHeight="1" x14ac:dyDescent="0.3">
      <c r="A570" s="228"/>
      <c r="B570" s="116"/>
      <c r="C570" s="229"/>
      <c r="D570" s="230"/>
      <c r="E570" s="233"/>
      <c r="F570" s="231"/>
      <c r="G570" s="116"/>
      <c r="H570" s="230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1.25" customHeight="1" x14ac:dyDescent="0.3">
      <c r="A571" s="228"/>
      <c r="B571" s="116"/>
      <c r="C571" s="229"/>
      <c r="D571" s="230"/>
      <c r="E571" s="233"/>
      <c r="F571" s="231"/>
      <c r="G571" s="116"/>
      <c r="H571" s="230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1.25" customHeight="1" x14ac:dyDescent="0.3">
      <c r="A572" s="228"/>
      <c r="B572" s="116"/>
      <c r="C572" s="229"/>
      <c r="D572" s="230"/>
      <c r="E572" s="233"/>
      <c r="F572" s="231"/>
      <c r="G572" s="116"/>
      <c r="H572" s="230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1.25" customHeight="1" x14ac:dyDescent="0.3">
      <c r="A573" s="228"/>
      <c r="B573" s="116"/>
      <c r="C573" s="229"/>
      <c r="D573" s="230"/>
      <c r="E573" s="233"/>
      <c r="F573" s="231"/>
      <c r="G573" s="116"/>
      <c r="H573" s="230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1.25" customHeight="1" x14ac:dyDescent="0.3">
      <c r="A574" s="228"/>
      <c r="B574" s="116"/>
      <c r="C574" s="229"/>
      <c r="D574" s="230"/>
      <c r="E574" s="233"/>
      <c r="F574" s="231"/>
      <c r="G574" s="116"/>
      <c r="H574" s="230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1.25" customHeight="1" x14ac:dyDescent="0.3">
      <c r="A575" s="228"/>
      <c r="B575" s="116"/>
      <c r="C575" s="229"/>
      <c r="D575" s="230"/>
      <c r="E575" s="233"/>
      <c r="F575" s="231"/>
      <c r="G575" s="116"/>
      <c r="H575" s="230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1.25" customHeight="1" x14ac:dyDescent="0.3">
      <c r="A576" s="228"/>
      <c r="B576" s="116"/>
      <c r="C576" s="229"/>
      <c r="D576" s="230"/>
      <c r="E576" s="233"/>
      <c r="F576" s="231"/>
      <c r="G576" s="116"/>
      <c r="H576" s="230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1.25" customHeight="1" x14ac:dyDescent="0.3">
      <c r="A577" s="228"/>
      <c r="B577" s="116"/>
      <c r="C577" s="229"/>
      <c r="D577" s="230"/>
      <c r="E577" s="233"/>
      <c r="F577" s="231"/>
      <c r="G577" s="116"/>
      <c r="H577" s="230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1.25" customHeight="1" x14ac:dyDescent="0.3">
      <c r="A578" s="228"/>
      <c r="B578" s="116"/>
      <c r="C578" s="229"/>
      <c r="D578" s="230"/>
      <c r="E578" s="233"/>
      <c r="F578" s="231"/>
      <c r="G578" s="116"/>
      <c r="H578" s="230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1.25" customHeight="1" x14ac:dyDescent="0.3">
      <c r="A579" s="228"/>
      <c r="B579" s="116"/>
      <c r="C579" s="229"/>
      <c r="D579" s="230"/>
      <c r="E579" s="233"/>
      <c r="F579" s="231"/>
      <c r="G579" s="116"/>
      <c r="H579" s="230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1.25" customHeight="1" x14ac:dyDescent="0.3">
      <c r="A580" s="228"/>
      <c r="B580" s="116"/>
      <c r="C580" s="229"/>
      <c r="D580" s="230"/>
      <c r="E580" s="233"/>
      <c r="F580" s="231"/>
      <c r="G580" s="116"/>
      <c r="H580" s="230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1.25" customHeight="1" x14ac:dyDescent="0.3">
      <c r="A581" s="228"/>
      <c r="B581" s="116"/>
      <c r="C581" s="229"/>
      <c r="D581" s="230"/>
      <c r="E581" s="233"/>
      <c r="F581" s="231"/>
      <c r="G581" s="116"/>
      <c r="H581" s="230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1.25" customHeight="1" x14ac:dyDescent="0.3">
      <c r="A582" s="228"/>
      <c r="B582" s="116"/>
      <c r="C582" s="229"/>
      <c r="D582" s="230"/>
      <c r="E582" s="233"/>
      <c r="F582" s="231"/>
      <c r="G582" s="116"/>
      <c r="H582" s="230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1.25" customHeight="1" x14ac:dyDescent="0.3">
      <c r="A583" s="228"/>
      <c r="B583" s="116"/>
      <c r="C583" s="229"/>
      <c r="D583" s="230"/>
      <c r="E583" s="233"/>
      <c r="F583" s="231"/>
      <c r="G583" s="116"/>
      <c r="H583" s="230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1.25" customHeight="1" x14ac:dyDescent="0.3">
      <c r="A584" s="228"/>
      <c r="B584" s="116"/>
      <c r="C584" s="229"/>
      <c r="D584" s="230"/>
      <c r="E584" s="233"/>
      <c r="F584" s="231"/>
      <c r="G584" s="116"/>
      <c r="H584" s="230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1.25" customHeight="1" x14ac:dyDescent="0.3">
      <c r="A585" s="228"/>
      <c r="B585" s="116"/>
      <c r="C585" s="229"/>
      <c r="D585" s="230"/>
      <c r="E585" s="233"/>
      <c r="F585" s="231"/>
      <c r="G585" s="116"/>
      <c r="H585" s="230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1.25" customHeight="1" x14ac:dyDescent="0.3">
      <c r="A586" s="228"/>
      <c r="B586" s="116"/>
      <c r="C586" s="229"/>
      <c r="D586" s="230"/>
      <c r="E586" s="233"/>
      <c r="F586" s="231"/>
      <c r="G586" s="116"/>
      <c r="H586" s="230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1.25" customHeight="1" x14ac:dyDescent="0.3">
      <c r="A587" s="228"/>
      <c r="B587" s="116"/>
      <c r="C587" s="229"/>
      <c r="D587" s="230"/>
      <c r="E587" s="233"/>
      <c r="F587" s="231"/>
      <c r="G587" s="116"/>
      <c r="H587" s="230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1.25" customHeight="1" x14ac:dyDescent="0.3">
      <c r="A588" s="228"/>
      <c r="B588" s="116"/>
      <c r="C588" s="229"/>
      <c r="D588" s="230"/>
      <c r="E588" s="233"/>
      <c r="F588" s="231"/>
      <c r="G588" s="116"/>
      <c r="H588" s="230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1.25" customHeight="1" x14ac:dyDescent="0.3">
      <c r="A589" s="228"/>
      <c r="B589" s="116"/>
      <c r="C589" s="229"/>
      <c r="D589" s="230"/>
      <c r="E589" s="233"/>
      <c r="F589" s="231"/>
      <c r="G589" s="116"/>
      <c r="H589" s="230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1.25" customHeight="1" x14ac:dyDescent="0.3">
      <c r="A590" s="228"/>
      <c r="B590" s="116"/>
      <c r="C590" s="229"/>
      <c r="D590" s="230"/>
      <c r="E590" s="233"/>
      <c r="F590" s="231"/>
      <c r="G590" s="116"/>
      <c r="H590" s="230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1.25" customHeight="1" x14ac:dyDescent="0.3">
      <c r="A591" s="228"/>
      <c r="B591" s="116"/>
      <c r="C591" s="229"/>
      <c r="D591" s="230"/>
      <c r="E591" s="233"/>
      <c r="F591" s="231"/>
      <c r="G591" s="116"/>
      <c r="H591" s="230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1.25" customHeight="1" x14ac:dyDescent="0.3">
      <c r="A592" s="228"/>
      <c r="B592" s="116"/>
      <c r="C592" s="229"/>
      <c r="D592" s="230"/>
      <c r="E592" s="233"/>
      <c r="F592" s="231"/>
      <c r="G592" s="116"/>
      <c r="H592" s="230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1.25" customHeight="1" x14ac:dyDescent="0.3">
      <c r="A593" s="228"/>
      <c r="B593" s="116"/>
      <c r="C593" s="229"/>
      <c r="D593" s="230"/>
      <c r="E593" s="233"/>
      <c r="F593" s="231"/>
      <c r="G593" s="116"/>
      <c r="H593" s="230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1.25" customHeight="1" x14ac:dyDescent="0.3">
      <c r="A594" s="228"/>
      <c r="B594" s="116"/>
      <c r="C594" s="229"/>
      <c r="D594" s="230"/>
      <c r="E594" s="233"/>
      <c r="F594" s="231"/>
      <c r="G594" s="116"/>
      <c r="H594" s="230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1.25" customHeight="1" x14ac:dyDescent="0.3">
      <c r="A595" s="228"/>
      <c r="B595" s="116"/>
      <c r="C595" s="229"/>
      <c r="D595" s="230"/>
      <c r="E595" s="233"/>
      <c r="F595" s="231"/>
      <c r="G595" s="116"/>
      <c r="H595" s="230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1.25" customHeight="1" x14ac:dyDescent="0.3">
      <c r="A596" s="228"/>
      <c r="B596" s="116"/>
      <c r="C596" s="229"/>
      <c r="D596" s="230"/>
      <c r="E596" s="233"/>
      <c r="F596" s="231"/>
      <c r="G596" s="116"/>
      <c r="H596" s="230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1.25" customHeight="1" x14ac:dyDescent="0.3">
      <c r="A597" s="228"/>
      <c r="B597" s="116"/>
      <c r="C597" s="229"/>
      <c r="D597" s="230"/>
      <c r="E597" s="233"/>
      <c r="F597" s="231"/>
      <c r="G597" s="116"/>
      <c r="H597" s="230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1.25" customHeight="1" x14ac:dyDescent="0.3">
      <c r="A598" s="228"/>
      <c r="B598" s="116"/>
      <c r="C598" s="229"/>
      <c r="D598" s="230"/>
      <c r="E598" s="233"/>
      <c r="F598" s="231"/>
      <c r="G598" s="116"/>
      <c r="H598" s="230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1.25" customHeight="1" x14ac:dyDescent="0.3">
      <c r="A599" s="228"/>
      <c r="B599" s="116"/>
      <c r="C599" s="229"/>
      <c r="D599" s="230"/>
      <c r="E599" s="233"/>
      <c r="F599" s="231"/>
      <c r="G599" s="116"/>
      <c r="H599" s="230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1.25" customHeight="1" x14ac:dyDescent="0.3">
      <c r="A600" s="228"/>
      <c r="B600" s="116"/>
      <c r="C600" s="229"/>
      <c r="D600" s="230"/>
      <c r="E600" s="233"/>
      <c r="F600" s="231"/>
      <c r="G600" s="116"/>
      <c r="H600" s="230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1.25" customHeight="1" x14ac:dyDescent="0.3">
      <c r="A601" s="228"/>
      <c r="B601" s="116"/>
      <c r="C601" s="229"/>
      <c r="D601" s="230"/>
      <c r="E601" s="233"/>
      <c r="F601" s="231"/>
      <c r="G601" s="116"/>
      <c r="H601" s="230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1.25" customHeight="1" x14ac:dyDescent="0.3">
      <c r="A602" s="228"/>
      <c r="B602" s="116"/>
      <c r="C602" s="229"/>
      <c r="D602" s="230"/>
      <c r="E602" s="233"/>
      <c r="F602" s="231"/>
      <c r="G602" s="116"/>
      <c r="H602" s="230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1.25" customHeight="1" x14ac:dyDescent="0.3">
      <c r="A603" s="228"/>
      <c r="B603" s="116"/>
      <c r="C603" s="229"/>
      <c r="D603" s="230"/>
      <c r="E603" s="233"/>
      <c r="F603" s="231"/>
      <c r="G603" s="116"/>
      <c r="H603" s="230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1.25" customHeight="1" x14ac:dyDescent="0.3">
      <c r="A604" s="228"/>
      <c r="B604" s="116"/>
      <c r="C604" s="229"/>
      <c r="D604" s="230"/>
      <c r="E604" s="233"/>
      <c r="F604" s="231"/>
      <c r="G604" s="116"/>
      <c r="H604" s="230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1.25" customHeight="1" x14ac:dyDescent="0.3">
      <c r="A605" s="228"/>
      <c r="B605" s="116"/>
      <c r="C605" s="229"/>
      <c r="D605" s="230"/>
      <c r="E605" s="233"/>
      <c r="F605" s="231"/>
      <c r="G605" s="116"/>
      <c r="H605" s="230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1.25" customHeight="1" x14ac:dyDescent="0.3">
      <c r="A606" s="228"/>
      <c r="B606" s="116"/>
      <c r="C606" s="229"/>
      <c r="D606" s="230"/>
      <c r="E606" s="233"/>
      <c r="F606" s="231"/>
      <c r="G606" s="116"/>
      <c r="H606" s="230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1.25" customHeight="1" x14ac:dyDescent="0.3">
      <c r="A607" s="228"/>
      <c r="B607" s="116"/>
      <c r="C607" s="229"/>
      <c r="D607" s="230"/>
      <c r="E607" s="233"/>
      <c r="F607" s="231"/>
      <c r="G607" s="116"/>
      <c r="H607" s="230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1.25" customHeight="1" x14ac:dyDescent="0.3">
      <c r="A608" s="228"/>
      <c r="B608" s="116"/>
      <c r="C608" s="229"/>
      <c r="D608" s="230"/>
      <c r="E608" s="233"/>
      <c r="F608" s="231"/>
      <c r="G608" s="116"/>
      <c r="H608" s="230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1.25" customHeight="1" x14ac:dyDescent="0.3">
      <c r="A609" s="228"/>
      <c r="B609" s="116"/>
      <c r="C609" s="229"/>
      <c r="D609" s="230"/>
      <c r="E609" s="233"/>
      <c r="F609" s="231"/>
      <c r="G609" s="116"/>
      <c r="H609" s="230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1.25" customHeight="1" x14ac:dyDescent="0.3">
      <c r="A610" s="228"/>
      <c r="B610" s="116"/>
      <c r="C610" s="229"/>
      <c r="D610" s="230"/>
      <c r="E610" s="233"/>
      <c r="F610" s="231"/>
      <c r="G610" s="116"/>
      <c r="H610" s="230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1.25" customHeight="1" x14ac:dyDescent="0.3">
      <c r="A611" s="228"/>
      <c r="B611" s="116"/>
      <c r="C611" s="229"/>
      <c r="D611" s="230"/>
      <c r="E611" s="233"/>
      <c r="F611" s="231"/>
      <c r="G611" s="116"/>
      <c r="H611" s="230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1.25" customHeight="1" x14ac:dyDescent="0.3">
      <c r="A612" s="228"/>
      <c r="B612" s="116"/>
      <c r="C612" s="229"/>
      <c r="D612" s="230"/>
      <c r="E612" s="233"/>
      <c r="F612" s="231"/>
      <c r="G612" s="116"/>
      <c r="H612" s="230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1.25" customHeight="1" x14ac:dyDescent="0.3">
      <c r="A613" s="228"/>
      <c r="B613" s="116"/>
      <c r="C613" s="229"/>
      <c r="D613" s="230"/>
      <c r="E613" s="233"/>
      <c r="F613" s="231"/>
      <c r="G613" s="116"/>
      <c r="H613" s="230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1.25" customHeight="1" x14ac:dyDescent="0.3">
      <c r="A614" s="228"/>
      <c r="B614" s="116"/>
      <c r="C614" s="229"/>
      <c r="D614" s="230"/>
      <c r="E614" s="233"/>
      <c r="F614" s="231"/>
      <c r="G614" s="116"/>
      <c r="H614" s="230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1.25" customHeight="1" x14ac:dyDescent="0.3">
      <c r="A615" s="228"/>
      <c r="B615" s="116"/>
      <c r="C615" s="229"/>
      <c r="D615" s="230"/>
      <c r="E615" s="233"/>
      <c r="F615" s="231"/>
      <c r="G615" s="116"/>
      <c r="H615" s="230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1.25" customHeight="1" x14ac:dyDescent="0.3">
      <c r="A616" s="228"/>
      <c r="B616" s="116"/>
      <c r="C616" s="229"/>
      <c r="D616" s="230"/>
      <c r="E616" s="233"/>
      <c r="F616" s="231"/>
      <c r="G616" s="116"/>
      <c r="H616" s="230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1.25" customHeight="1" x14ac:dyDescent="0.3">
      <c r="A617" s="228"/>
      <c r="B617" s="116"/>
      <c r="C617" s="229"/>
      <c r="D617" s="230"/>
      <c r="E617" s="233"/>
      <c r="F617" s="231"/>
      <c r="G617" s="116"/>
      <c r="H617" s="230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1.25" customHeight="1" x14ac:dyDescent="0.3">
      <c r="A618" s="228"/>
      <c r="B618" s="116"/>
      <c r="C618" s="229"/>
      <c r="D618" s="230"/>
      <c r="E618" s="233"/>
      <c r="F618" s="231"/>
      <c r="G618" s="116"/>
      <c r="H618" s="230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1.25" customHeight="1" x14ac:dyDescent="0.3">
      <c r="A619" s="228"/>
      <c r="B619" s="116"/>
      <c r="C619" s="229"/>
      <c r="D619" s="230"/>
      <c r="E619" s="233"/>
      <c r="F619" s="231"/>
      <c r="G619" s="116"/>
      <c r="H619" s="230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1.25" customHeight="1" x14ac:dyDescent="0.3">
      <c r="A620" s="228"/>
      <c r="B620" s="116"/>
      <c r="C620" s="229"/>
      <c r="D620" s="230"/>
      <c r="E620" s="233"/>
      <c r="F620" s="231"/>
      <c r="G620" s="116"/>
      <c r="H620" s="230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1.25" customHeight="1" x14ac:dyDescent="0.3">
      <c r="A621" s="228"/>
      <c r="B621" s="116"/>
      <c r="C621" s="229"/>
      <c r="D621" s="230"/>
      <c r="E621" s="233"/>
      <c r="F621" s="231"/>
      <c r="G621" s="116"/>
      <c r="H621" s="230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1.25" customHeight="1" x14ac:dyDescent="0.3">
      <c r="A622" s="228"/>
      <c r="B622" s="116"/>
      <c r="C622" s="229"/>
      <c r="D622" s="230"/>
      <c r="E622" s="233"/>
      <c r="F622" s="231"/>
      <c r="G622" s="116"/>
      <c r="H622" s="230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1.25" customHeight="1" x14ac:dyDescent="0.3">
      <c r="A623" s="228"/>
      <c r="B623" s="116"/>
      <c r="C623" s="229"/>
      <c r="D623" s="230"/>
      <c r="E623" s="233"/>
      <c r="F623" s="231"/>
      <c r="G623" s="116"/>
      <c r="H623" s="230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1.25" customHeight="1" x14ac:dyDescent="0.3">
      <c r="A624" s="228"/>
      <c r="B624" s="116"/>
      <c r="C624" s="229"/>
      <c r="D624" s="230"/>
      <c r="E624" s="233"/>
      <c r="F624" s="231"/>
      <c r="G624" s="116"/>
      <c r="H624" s="230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1.25" customHeight="1" x14ac:dyDescent="0.3">
      <c r="A625" s="228"/>
      <c r="B625" s="116"/>
      <c r="C625" s="229"/>
      <c r="D625" s="230"/>
      <c r="E625" s="233"/>
      <c r="F625" s="231"/>
      <c r="G625" s="116"/>
      <c r="H625" s="230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1.25" customHeight="1" x14ac:dyDescent="0.3">
      <c r="A626" s="228"/>
      <c r="B626" s="116"/>
      <c r="C626" s="229"/>
      <c r="D626" s="230"/>
      <c r="E626" s="233"/>
      <c r="F626" s="231"/>
      <c r="G626" s="116"/>
      <c r="H626" s="230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1.25" customHeight="1" x14ac:dyDescent="0.3">
      <c r="A627" s="228"/>
      <c r="B627" s="116"/>
      <c r="C627" s="229"/>
      <c r="D627" s="230"/>
      <c r="E627" s="233"/>
      <c r="F627" s="231"/>
      <c r="G627" s="116"/>
      <c r="H627" s="230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1.25" customHeight="1" x14ac:dyDescent="0.3">
      <c r="A628" s="228"/>
      <c r="B628" s="116"/>
      <c r="C628" s="229"/>
      <c r="D628" s="230"/>
      <c r="E628" s="233"/>
      <c r="F628" s="231"/>
      <c r="G628" s="116"/>
      <c r="H628" s="230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1.25" customHeight="1" x14ac:dyDescent="0.3">
      <c r="A629" s="228"/>
      <c r="B629" s="116"/>
      <c r="C629" s="229"/>
      <c r="D629" s="230"/>
      <c r="E629" s="233"/>
      <c r="F629" s="231"/>
      <c r="G629" s="116"/>
      <c r="H629" s="230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1.25" customHeight="1" x14ac:dyDescent="0.3">
      <c r="A630" s="228"/>
      <c r="B630" s="116"/>
      <c r="C630" s="229"/>
      <c r="D630" s="230"/>
      <c r="E630" s="233"/>
      <c r="F630" s="231"/>
      <c r="G630" s="116"/>
      <c r="H630" s="230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1.25" customHeight="1" x14ac:dyDescent="0.3">
      <c r="A631" s="228"/>
      <c r="B631" s="116"/>
      <c r="C631" s="229"/>
      <c r="D631" s="230"/>
      <c r="E631" s="233"/>
      <c r="F631" s="231"/>
      <c r="G631" s="116"/>
      <c r="H631" s="230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1.25" customHeight="1" x14ac:dyDescent="0.3">
      <c r="A632" s="228"/>
      <c r="B632" s="116"/>
      <c r="C632" s="229"/>
      <c r="D632" s="230"/>
      <c r="E632" s="233"/>
      <c r="F632" s="231"/>
      <c r="G632" s="116"/>
      <c r="H632" s="230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1.25" customHeight="1" x14ac:dyDescent="0.3">
      <c r="A633" s="228"/>
      <c r="B633" s="116"/>
      <c r="C633" s="229"/>
      <c r="D633" s="230"/>
      <c r="E633" s="233"/>
      <c r="F633" s="231"/>
      <c r="G633" s="116"/>
      <c r="H633" s="230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1.25" customHeight="1" x14ac:dyDescent="0.3">
      <c r="A634" s="228"/>
      <c r="B634" s="116"/>
      <c r="C634" s="229"/>
      <c r="D634" s="230"/>
      <c r="E634" s="233"/>
      <c r="F634" s="231"/>
      <c r="G634" s="116"/>
      <c r="H634" s="230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1.25" customHeight="1" x14ac:dyDescent="0.3">
      <c r="A635" s="228"/>
      <c r="B635" s="116"/>
      <c r="C635" s="229"/>
      <c r="D635" s="230"/>
      <c r="E635" s="233"/>
      <c r="F635" s="231"/>
      <c r="G635" s="116"/>
      <c r="H635" s="230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1.25" customHeight="1" x14ac:dyDescent="0.3">
      <c r="A636" s="228"/>
      <c r="B636" s="116"/>
      <c r="C636" s="229"/>
      <c r="D636" s="230"/>
      <c r="E636" s="233"/>
      <c r="F636" s="231"/>
      <c r="G636" s="116"/>
      <c r="H636" s="230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1.25" customHeight="1" x14ac:dyDescent="0.3">
      <c r="A637" s="228"/>
      <c r="B637" s="116"/>
      <c r="C637" s="229"/>
      <c r="D637" s="230"/>
      <c r="E637" s="233"/>
      <c r="F637" s="231"/>
      <c r="G637" s="116"/>
      <c r="H637" s="230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1.25" customHeight="1" x14ac:dyDescent="0.3">
      <c r="A638" s="228"/>
      <c r="B638" s="116"/>
      <c r="C638" s="229"/>
      <c r="D638" s="230"/>
      <c r="E638" s="233"/>
      <c r="F638" s="231"/>
      <c r="G638" s="116"/>
      <c r="H638" s="230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1.25" customHeight="1" x14ac:dyDescent="0.3">
      <c r="A639" s="228"/>
      <c r="B639" s="116"/>
      <c r="C639" s="229"/>
      <c r="D639" s="230"/>
      <c r="E639" s="233"/>
      <c r="F639" s="231"/>
      <c r="G639" s="116"/>
      <c r="H639" s="230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1.25" customHeight="1" x14ac:dyDescent="0.3">
      <c r="A640" s="228"/>
      <c r="B640" s="116"/>
      <c r="C640" s="229"/>
      <c r="D640" s="230"/>
      <c r="E640" s="233"/>
      <c r="F640" s="231"/>
      <c r="G640" s="116"/>
      <c r="H640" s="230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1.25" customHeight="1" x14ac:dyDescent="0.3">
      <c r="A641" s="228"/>
      <c r="B641" s="116"/>
      <c r="C641" s="229"/>
      <c r="D641" s="230"/>
      <c r="E641" s="233"/>
      <c r="F641" s="231"/>
      <c r="G641" s="116"/>
      <c r="H641" s="230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1.25" customHeight="1" x14ac:dyDescent="0.3">
      <c r="A642" s="228"/>
      <c r="B642" s="116"/>
      <c r="C642" s="229"/>
      <c r="D642" s="230"/>
      <c r="E642" s="233"/>
      <c r="F642" s="231"/>
      <c r="G642" s="116"/>
      <c r="H642" s="230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1.25" customHeight="1" x14ac:dyDescent="0.3">
      <c r="A643" s="228"/>
      <c r="B643" s="116"/>
      <c r="C643" s="229"/>
      <c r="D643" s="230"/>
      <c r="E643" s="233"/>
      <c r="F643" s="231"/>
      <c r="G643" s="116"/>
      <c r="H643" s="230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1.25" customHeight="1" x14ac:dyDescent="0.3">
      <c r="A644" s="228"/>
      <c r="B644" s="116"/>
      <c r="C644" s="229"/>
      <c r="D644" s="230"/>
      <c r="E644" s="233"/>
      <c r="F644" s="231"/>
      <c r="G644" s="116"/>
      <c r="H644" s="230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1.25" customHeight="1" x14ac:dyDescent="0.3">
      <c r="A645" s="228"/>
      <c r="B645" s="116"/>
      <c r="C645" s="229"/>
      <c r="D645" s="230"/>
      <c r="E645" s="233"/>
      <c r="F645" s="231"/>
      <c r="G645" s="116"/>
      <c r="H645" s="230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1.25" customHeight="1" x14ac:dyDescent="0.3">
      <c r="A646" s="228"/>
      <c r="B646" s="116"/>
      <c r="C646" s="229"/>
      <c r="D646" s="230"/>
      <c r="E646" s="233"/>
      <c r="F646" s="231"/>
      <c r="G646" s="116"/>
      <c r="H646" s="230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1.25" customHeight="1" x14ac:dyDescent="0.3">
      <c r="A647" s="228"/>
      <c r="B647" s="116"/>
      <c r="C647" s="229"/>
      <c r="D647" s="230"/>
      <c r="E647" s="233"/>
      <c r="F647" s="231"/>
      <c r="G647" s="116"/>
      <c r="H647" s="230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1.25" customHeight="1" x14ac:dyDescent="0.3">
      <c r="A648" s="228"/>
      <c r="B648" s="116"/>
      <c r="C648" s="229"/>
      <c r="D648" s="230"/>
      <c r="E648" s="233"/>
      <c r="F648" s="231"/>
      <c r="G648" s="116"/>
      <c r="H648" s="230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1.25" customHeight="1" x14ac:dyDescent="0.3">
      <c r="A649" s="228"/>
      <c r="B649" s="116"/>
      <c r="C649" s="229"/>
      <c r="D649" s="230"/>
      <c r="E649" s="233"/>
      <c r="F649" s="231"/>
      <c r="G649" s="116"/>
      <c r="H649" s="230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1.25" customHeight="1" x14ac:dyDescent="0.3">
      <c r="A650" s="228"/>
      <c r="B650" s="116"/>
      <c r="C650" s="229"/>
      <c r="D650" s="230"/>
      <c r="E650" s="233"/>
      <c r="F650" s="231"/>
      <c r="G650" s="116"/>
      <c r="H650" s="230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1.25" customHeight="1" x14ac:dyDescent="0.3">
      <c r="A651" s="228"/>
      <c r="B651" s="116"/>
      <c r="C651" s="229"/>
      <c r="D651" s="230"/>
      <c r="E651" s="233"/>
      <c r="F651" s="231"/>
      <c r="G651" s="116"/>
      <c r="H651" s="230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1.25" customHeight="1" x14ac:dyDescent="0.3">
      <c r="A652" s="228"/>
      <c r="B652" s="116"/>
      <c r="C652" s="229"/>
      <c r="D652" s="230"/>
      <c r="E652" s="233"/>
      <c r="F652" s="231"/>
      <c r="G652" s="116"/>
      <c r="H652" s="230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1.25" customHeight="1" x14ac:dyDescent="0.3">
      <c r="A653" s="228"/>
      <c r="B653" s="116"/>
      <c r="C653" s="229"/>
      <c r="D653" s="230"/>
      <c r="E653" s="233"/>
      <c r="F653" s="231"/>
      <c r="G653" s="116"/>
      <c r="H653" s="230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1.25" customHeight="1" x14ac:dyDescent="0.3">
      <c r="A654" s="228"/>
      <c r="B654" s="116"/>
      <c r="C654" s="229"/>
      <c r="D654" s="230"/>
      <c r="E654" s="233"/>
      <c r="F654" s="231"/>
      <c r="G654" s="116"/>
      <c r="H654" s="230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1.25" customHeight="1" x14ac:dyDescent="0.3">
      <c r="A655" s="228"/>
      <c r="B655" s="116"/>
      <c r="C655" s="229"/>
      <c r="D655" s="230"/>
      <c r="E655" s="233"/>
      <c r="F655" s="231"/>
      <c r="G655" s="116"/>
      <c r="H655" s="230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1.25" customHeight="1" x14ac:dyDescent="0.3">
      <c r="A656" s="228"/>
      <c r="B656" s="116"/>
      <c r="C656" s="229"/>
      <c r="D656" s="230"/>
      <c r="E656" s="233"/>
      <c r="F656" s="231"/>
      <c r="G656" s="116"/>
      <c r="H656" s="230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1.25" customHeight="1" x14ac:dyDescent="0.3">
      <c r="A657" s="228"/>
      <c r="B657" s="116"/>
      <c r="C657" s="229"/>
      <c r="D657" s="230"/>
      <c r="E657" s="233"/>
      <c r="F657" s="231"/>
      <c r="G657" s="116"/>
      <c r="H657" s="230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1.25" customHeight="1" x14ac:dyDescent="0.3">
      <c r="A658" s="228"/>
      <c r="B658" s="116"/>
      <c r="C658" s="229"/>
      <c r="D658" s="230"/>
      <c r="E658" s="233"/>
      <c r="F658" s="231"/>
      <c r="G658" s="116"/>
      <c r="H658" s="230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1.25" customHeight="1" x14ac:dyDescent="0.3">
      <c r="A659" s="228"/>
      <c r="B659" s="116"/>
      <c r="C659" s="229"/>
      <c r="D659" s="230"/>
      <c r="E659" s="233"/>
      <c r="F659" s="231"/>
      <c r="G659" s="116"/>
      <c r="H659" s="230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1.25" customHeight="1" x14ac:dyDescent="0.3">
      <c r="A660" s="228"/>
      <c r="B660" s="116"/>
      <c r="C660" s="229"/>
      <c r="D660" s="230"/>
      <c r="E660" s="233"/>
      <c r="F660" s="231"/>
      <c r="G660" s="116"/>
      <c r="H660" s="230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1.25" customHeight="1" x14ac:dyDescent="0.3">
      <c r="A661" s="228"/>
      <c r="B661" s="116"/>
      <c r="C661" s="229"/>
      <c r="D661" s="230"/>
      <c r="E661" s="233"/>
      <c r="F661" s="231"/>
      <c r="G661" s="116"/>
      <c r="H661" s="230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1.25" customHeight="1" x14ac:dyDescent="0.3">
      <c r="A662" s="228"/>
      <c r="B662" s="116"/>
      <c r="C662" s="229"/>
      <c r="D662" s="230"/>
      <c r="E662" s="233"/>
      <c r="F662" s="231"/>
      <c r="G662" s="116"/>
      <c r="H662" s="230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1.25" customHeight="1" x14ac:dyDescent="0.3">
      <c r="A663" s="228"/>
      <c r="B663" s="116"/>
      <c r="C663" s="229"/>
      <c r="D663" s="230"/>
      <c r="E663" s="233"/>
      <c r="F663" s="231"/>
      <c r="G663" s="116"/>
      <c r="H663" s="230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1.25" customHeight="1" x14ac:dyDescent="0.3">
      <c r="A664" s="228"/>
      <c r="B664" s="116"/>
      <c r="C664" s="229"/>
      <c r="D664" s="230"/>
      <c r="E664" s="233"/>
      <c r="F664" s="231"/>
      <c r="G664" s="116"/>
      <c r="H664" s="230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1.25" customHeight="1" x14ac:dyDescent="0.3">
      <c r="A665" s="228"/>
      <c r="B665" s="116"/>
      <c r="C665" s="229"/>
      <c r="D665" s="230"/>
      <c r="E665" s="233"/>
      <c r="F665" s="231"/>
      <c r="G665" s="116"/>
      <c r="H665" s="230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1.25" customHeight="1" x14ac:dyDescent="0.3">
      <c r="A666" s="228"/>
      <c r="B666" s="116"/>
      <c r="C666" s="229"/>
      <c r="D666" s="230"/>
      <c r="E666" s="233"/>
      <c r="F666" s="231"/>
      <c r="G666" s="116"/>
      <c r="H666" s="230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1.25" customHeight="1" x14ac:dyDescent="0.3">
      <c r="A667" s="228"/>
      <c r="B667" s="116"/>
      <c r="C667" s="229"/>
      <c r="D667" s="230"/>
      <c r="E667" s="233"/>
      <c r="F667" s="231"/>
      <c r="G667" s="116"/>
      <c r="H667" s="230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1.25" customHeight="1" x14ac:dyDescent="0.3">
      <c r="A668" s="228"/>
      <c r="B668" s="116"/>
      <c r="C668" s="229"/>
      <c r="D668" s="230"/>
      <c r="E668" s="233"/>
      <c r="F668" s="231"/>
      <c r="G668" s="116"/>
      <c r="H668" s="230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1.25" customHeight="1" x14ac:dyDescent="0.3">
      <c r="A669" s="228"/>
      <c r="B669" s="116"/>
      <c r="C669" s="229"/>
      <c r="D669" s="230"/>
      <c r="E669" s="233"/>
      <c r="F669" s="231"/>
      <c r="G669" s="116"/>
      <c r="H669" s="230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1.25" customHeight="1" x14ac:dyDescent="0.3">
      <c r="A670" s="228"/>
      <c r="B670" s="116"/>
      <c r="C670" s="229"/>
      <c r="D670" s="230"/>
      <c r="E670" s="233"/>
      <c r="F670" s="231"/>
      <c r="G670" s="116"/>
      <c r="H670" s="230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1.25" customHeight="1" x14ac:dyDescent="0.3">
      <c r="A671" s="228"/>
      <c r="B671" s="116"/>
      <c r="C671" s="229"/>
      <c r="D671" s="230"/>
      <c r="E671" s="233"/>
      <c r="F671" s="231"/>
      <c r="G671" s="116"/>
      <c r="H671" s="230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1.25" customHeight="1" x14ac:dyDescent="0.3">
      <c r="A672" s="228"/>
      <c r="B672" s="116"/>
      <c r="C672" s="229"/>
      <c r="D672" s="230"/>
      <c r="E672" s="233"/>
      <c r="F672" s="231"/>
      <c r="G672" s="116"/>
      <c r="H672" s="230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1.25" customHeight="1" x14ac:dyDescent="0.3">
      <c r="A673" s="228"/>
      <c r="B673" s="116"/>
      <c r="C673" s="229"/>
      <c r="D673" s="230"/>
      <c r="E673" s="233"/>
      <c r="F673" s="231"/>
      <c r="G673" s="116"/>
      <c r="H673" s="230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1.25" customHeight="1" x14ac:dyDescent="0.3">
      <c r="A674" s="228"/>
      <c r="B674" s="116"/>
      <c r="C674" s="229"/>
      <c r="D674" s="230"/>
      <c r="E674" s="233"/>
      <c r="F674" s="231"/>
      <c r="G674" s="116"/>
      <c r="H674" s="230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1.25" customHeight="1" x14ac:dyDescent="0.3">
      <c r="A675" s="228"/>
      <c r="B675" s="116"/>
      <c r="C675" s="229"/>
      <c r="D675" s="230"/>
      <c r="E675" s="233"/>
      <c r="F675" s="231"/>
      <c r="G675" s="116"/>
      <c r="H675" s="230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1.25" customHeight="1" x14ac:dyDescent="0.3">
      <c r="A676" s="228"/>
      <c r="B676" s="116"/>
      <c r="C676" s="229"/>
      <c r="D676" s="230"/>
      <c r="E676" s="233"/>
      <c r="F676" s="231"/>
      <c r="G676" s="116"/>
      <c r="H676" s="230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1.25" customHeight="1" x14ac:dyDescent="0.3">
      <c r="A677" s="228"/>
      <c r="B677" s="116"/>
      <c r="C677" s="229"/>
      <c r="D677" s="230"/>
      <c r="E677" s="233"/>
      <c r="F677" s="231"/>
      <c r="G677" s="116"/>
      <c r="H677" s="230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1.25" customHeight="1" x14ac:dyDescent="0.3">
      <c r="A678" s="228"/>
      <c r="B678" s="116"/>
      <c r="C678" s="229"/>
      <c r="D678" s="230"/>
      <c r="E678" s="233"/>
      <c r="F678" s="231"/>
      <c r="G678" s="116"/>
      <c r="H678" s="230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1.25" customHeight="1" x14ac:dyDescent="0.3">
      <c r="A679" s="228"/>
      <c r="B679" s="116"/>
      <c r="C679" s="229"/>
      <c r="D679" s="230"/>
      <c r="E679" s="233"/>
      <c r="F679" s="231"/>
      <c r="G679" s="116"/>
      <c r="H679" s="230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1.25" customHeight="1" x14ac:dyDescent="0.3">
      <c r="A680" s="228"/>
      <c r="B680" s="116"/>
      <c r="C680" s="229"/>
      <c r="D680" s="230"/>
      <c r="E680" s="233"/>
      <c r="F680" s="231"/>
      <c r="G680" s="116"/>
      <c r="H680" s="230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1.25" customHeight="1" x14ac:dyDescent="0.3">
      <c r="A681" s="228"/>
      <c r="B681" s="116"/>
      <c r="C681" s="229"/>
      <c r="D681" s="230"/>
      <c r="E681" s="233"/>
      <c r="F681" s="231"/>
      <c r="G681" s="116"/>
      <c r="H681" s="230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1.25" customHeight="1" x14ac:dyDescent="0.3">
      <c r="A682" s="228"/>
      <c r="B682" s="116"/>
      <c r="C682" s="229"/>
      <c r="D682" s="230"/>
      <c r="E682" s="233"/>
      <c r="F682" s="231"/>
      <c r="G682" s="116"/>
      <c r="H682" s="230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1.25" customHeight="1" x14ac:dyDescent="0.3">
      <c r="A683" s="228"/>
      <c r="B683" s="116"/>
      <c r="C683" s="229"/>
      <c r="D683" s="230"/>
      <c r="E683" s="233"/>
      <c r="F683" s="231"/>
      <c r="G683" s="116"/>
      <c r="H683" s="230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1.25" customHeight="1" x14ac:dyDescent="0.3">
      <c r="A684" s="228"/>
      <c r="B684" s="116"/>
      <c r="C684" s="229"/>
      <c r="D684" s="230"/>
      <c r="E684" s="233"/>
      <c r="F684" s="231"/>
      <c r="G684" s="116"/>
      <c r="H684" s="230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1.25" customHeight="1" x14ac:dyDescent="0.3">
      <c r="A685" s="228"/>
      <c r="B685" s="116"/>
      <c r="C685" s="229"/>
      <c r="D685" s="230"/>
      <c r="E685" s="233"/>
      <c r="F685" s="231"/>
      <c r="G685" s="116"/>
      <c r="H685" s="230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1.25" customHeight="1" x14ac:dyDescent="0.3">
      <c r="A686" s="228"/>
      <c r="B686" s="116"/>
      <c r="C686" s="229"/>
      <c r="D686" s="230"/>
      <c r="E686" s="233"/>
      <c r="F686" s="231"/>
      <c r="G686" s="116"/>
      <c r="H686" s="230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1.25" customHeight="1" x14ac:dyDescent="0.3">
      <c r="A687" s="228"/>
      <c r="B687" s="116"/>
      <c r="C687" s="229"/>
      <c r="D687" s="230"/>
      <c r="E687" s="233"/>
      <c r="F687" s="231"/>
      <c r="G687" s="116"/>
      <c r="H687" s="230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1.25" customHeight="1" x14ac:dyDescent="0.3">
      <c r="A688" s="228"/>
      <c r="B688" s="116"/>
      <c r="C688" s="229"/>
      <c r="D688" s="230"/>
      <c r="E688" s="233"/>
      <c r="F688" s="231"/>
      <c r="G688" s="116"/>
      <c r="H688" s="230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1.25" customHeight="1" x14ac:dyDescent="0.3">
      <c r="A689" s="228"/>
      <c r="B689" s="116"/>
      <c r="C689" s="229"/>
      <c r="D689" s="230"/>
      <c r="E689" s="233"/>
      <c r="F689" s="231"/>
      <c r="G689" s="116"/>
      <c r="H689" s="230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1.25" customHeight="1" x14ac:dyDescent="0.3">
      <c r="A690" s="228"/>
      <c r="B690" s="116"/>
      <c r="C690" s="229"/>
      <c r="D690" s="230"/>
      <c r="E690" s="233"/>
      <c r="F690" s="231"/>
      <c r="G690" s="116"/>
      <c r="H690" s="230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1.25" customHeight="1" x14ac:dyDescent="0.3">
      <c r="A691" s="228"/>
      <c r="B691" s="116"/>
      <c r="C691" s="229"/>
      <c r="D691" s="230"/>
      <c r="E691" s="233"/>
      <c r="F691" s="231"/>
      <c r="G691" s="116"/>
      <c r="H691" s="230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1.25" customHeight="1" x14ac:dyDescent="0.3">
      <c r="A692" s="228"/>
      <c r="B692" s="116"/>
      <c r="C692" s="229"/>
      <c r="D692" s="230"/>
      <c r="E692" s="233"/>
      <c r="F692" s="231"/>
      <c r="G692" s="116"/>
      <c r="H692" s="230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1.25" customHeight="1" x14ac:dyDescent="0.3">
      <c r="A693" s="228"/>
      <c r="B693" s="116"/>
      <c r="C693" s="229"/>
      <c r="D693" s="230"/>
      <c r="E693" s="233"/>
      <c r="F693" s="231"/>
      <c r="G693" s="116"/>
      <c r="H693" s="230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1.25" customHeight="1" x14ac:dyDescent="0.3">
      <c r="A694" s="228"/>
      <c r="B694" s="116"/>
      <c r="C694" s="229"/>
      <c r="D694" s="230"/>
      <c r="E694" s="233"/>
      <c r="F694" s="231"/>
      <c r="G694" s="116"/>
      <c r="H694" s="230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1.25" customHeight="1" x14ac:dyDescent="0.3">
      <c r="A695" s="228"/>
      <c r="B695" s="116"/>
      <c r="C695" s="229"/>
      <c r="D695" s="230"/>
      <c r="E695" s="233"/>
      <c r="F695" s="231"/>
      <c r="G695" s="116"/>
      <c r="H695" s="230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1.25" customHeight="1" x14ac:dyDescent="0.3">
      <c r="A696" s="228"/>
      <c r="B696" s="116"/>
      <c r="C696" s="229"/>
      <c r="D696" s="230"/>
      <c r="E696" s="233"/>
      <c r="F696" s="231"/>
      <c r="G696" s="116"/>
      <c r="H696" s="230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1.25" customHeight="1" x14ac:dyDescent="0.3">
      <c r="A697" s="228"/>
      <c r="B697" s="116"/>
      <c r="C697" s="229"/>
      <c r="D697" s="230"/>
      <c r="E697" s="233"/>
      <c r="F697" s="231"/>
      <c r="G697" s="116"/>
      <c r="H697" s="230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1.25" customHeight="1" x14ac:dyDescent="0.3">
      <c r="A698" s="228"/>
      <c r="B698" s="116"/>
      <c r="C698" s="229"/>
      <c r="D698" s="230"/>
      <c r="E698" s="233"/>
      <c r="F698" s="231"/>
      <c r="G698" s="116"/>
      <c r="H698" s="230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1.25" customHeight="1" x14ac:dyDescent="0.3">
      <c r="A699" s="228"/>
      <c r="B699" s="116"/>
      <c r="C699" s="229"/>
      <c r="D699" s="230"/>
      <c r="E699" s="233"/>
      <c r="F699" s="231"/>
      <c r="G699" s="116"/>
      <c r="H699" s="230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1.25" customHeight="1" x14ac:dyDescent="0.3">
      <c r="A700" s="228"/>
      <c r="B700" s="116"/>
      <c r="C700" s="229"/>
      <c r="D700" s="230"/>
      <c r="E700" s="233"/>
      <c r="F700" s="231"/>
      <c r="G700" s="116"/>
      <c r="H700" s="230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1.25" customHeight="1" x14ac:dyDescent="0.3">
      <c r="A701" s="228"/>
      <c r="B701" s="116"/>
      <c r="C701" s="229"/>
      <c r="D701" s="230"/>
      <c r="E701" s="233"/>
      <c r="F701" s="231"/>
      <c r="G701" s="116"/>
      <c r="H701" s="230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1.25" customHeight="1" x14ac:dyDescent="0.3">
      <c r="A702" s="228"/>
      <c r="B702" s="116"/>
      <c r="C702" s="229"/>
      <c r="D702" s="230"/>
      <c r="E702" s="233"/>
      <c r="F702" s="231"/>
      <c r="G702" s="116"/>
      <c r="H702" s="230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1.25" customHeight="1" x14ac:dyDescent="0.3">
      <c r="A703" s="228"/>
      <c r="B703" s="116"/>
      <c r="C703" s="229"/>
      <c r="D703" s="230"/>
      <c r="E703" s="233"/>
      <c r="F703" s="231"/>
      <c r="G703" s="116"/>
      <c r="H703" s="230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1.25" customHeight="1" x14ac:dyDescent="0.3">
      <c r="A704" s="228"/>
      <c r="B704" s="116"/>
      <c r="C704" s="229"/>
      <c r="D704" s="230"/>
      <c r="E704" s="233"/>
      <c r="F704" s="231"/>
      <c r="G704" s="116"/>
      <c r="H704" s="230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1.25" customHeight="1" x14ac:dyDescent="0.3">
      <c r="A705" s="228"/>
      <c r="B705" s="116"/>
      <c r="C705" s="229"/>
      <c r="D705" s="230"/>
      <c r="E705" s="233"/>
      <c r="F705" s="231"/>
      <c r="G705" s="116"/>
      <c r="H705" s="230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1.25" customHeight="1" x14ac:dyDescent="0.3">
      <c r="A706" s="228"/>
      <c r="B706" s="116"/>
      <c r="C706" s="229"/>
      <c r="D706" s="230"/>
      <c r="E706" s="233"/>
      <c r="F706" s="231"/>
      <c r="G706" s="116"/>
      <c r="H706" s="230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1.25" customHeight="1" x14ac:dyDescent="0.3">
      <c r="A707" s="228"/>
      <c r="B707" s="116"/>
      <c r="C707" s="229"/>
      <c r="D707" s="230"/>
      <c r="E707" s="233"/>
      <c r="F707" s="231"/>
      <c r="G707" s="116"/>
      <c r="H707" s="230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1.25" customHeight="1" x14ac:dyDescent="0.3">
      <c r="A708" s="228"/>
      <c r="B708" s="116"/>
      <c r="C708" s="229"/>
      <c r="D708" s="230"/>
      <c r="E708" s="233"/>
      <c r="F708" s="231"/>
      <c r="G708" s="116"/>
      <c r="H708" s="230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1.25" customHeight="1" x14ac:dyDescent="0.3">
      <c r="A709" s="228"/>
      <c r="B709" s="116"/>
      <c r="C709" s="229"/>
      <c r="D709" s="230"/>
      <c r="E709" s="233"/>
      <c r="F709" s="231"/>
      <c r="G709" s="116"/>
      <c r="H709" s="230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1.25" customHeight="1" x14ac:dyDescent="0.3">
      <c r="A710" s="228"/>
      <c r="B710" s="116"/>
      <c r="C710" s="229"/>
      <c r="D710" s="230"/>
      <c r="E710" s="233"/>
      <c r="F710" s="231"/>
      <c r="G710" s="116"/>
      <c r="H710" s="230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1.25" customHeight="1" x14ac:dyDescent="0.3">
      <c r="A711" s="228"/>
      <c r="B711" s="116"/>
      <c r="C711" s="229"/>
      <c r="D711" s="230"/>
      <c r="E711" s="233"/>
      <c r="F711" s="231"/>
      <c r="G711" s="116"/>
      <c r="H711" s="230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1.25" customHeight="1" x14ac:dyDescent="0.3">
      <c r="A712" s="228"/>
      <c r="B712" s="116"/>
      <c r="C712" s="229"/>
      <c r="D712" s="230"/>
      <c r="E712" s="233"/>
      <c r="F712" s="231"/>
      <c r="G712" s="116"/>
      <c r="H712" s="230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1.25" customHeight="1" x14ac:dyDescent="0.3">
      <c r="A713" s="228"/>
      <c r="B713" s="116"/>
      <c r="C713" s="229"/>
      <c r="D713" s="230"/>
      <c r="E713" s="233"/>
      <c r="F713" s="231"/>
      <c r="G713" s="116"/>
      <c r="H713" s="230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1.25" customHeight="1" x14ac:dyDescent="0.3">
      <c r="A714" s="228"/>
      <c r="B714" s="116"/>
      <c r="C714" s="229"/>
      <c r="D714" s="230"/>
      <c r="E714" s="233"/>
      <c r="F714" s="231"/>
      <c r="G714" s="116"/>
      <c r="H714" s="230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1.25" customHeight="1" x14ac:dyDescent="0.3">
      <c r="A715" s="228"/>
      <c r="B715" s="116"/>
      <c r="C715" s="229"/>
      <c r="D715" s="230"/>
      <c r="E715" s="233"/>
      <c r="F715" s="231"/>
      <c r="G715" s="116"/>
      <c r="H715" s="230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1.25" customHeight="1" x14ac:dyDescent="0.3">
      <c r="A716" s="228"/>
      <c r="B716" s="116"/>
      <c r="C716" s="229"/>
      <c r="D716" s="230"/>
      <c r="E716" s="233"/>
      <c r="F716" s="231"/>
      <c r="G716" s="116"/>
      <c r="H716" s="230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1.25" customHeight="1" x14ac:dyDescent="0.3">
      <c r="A717" s="228"/>
      <c r="B717" s="116"/>
      <c r="C717" s="229"/>
      <c r="D717" s="230"/>
      <c r="E717" s="233"/>
      <c r="F717" s="231"/>
      <c r="G717" s="116"/>
      <c r="H717" s="230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1.25" customHeight="1" x14ac:dyDescent="0.3">
      <c r="A718" s="228"/>
      <c r="B718" s="116"/>
      <c r="C718" s="229"/>
      <c r="D718" s="230"/>
      <c r="E718" s="233"/>
      <c r="F718" s="231"/>
      <c r="G718" s="116"/>
      <c r="H718" s="230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1.25" customHeight="1" x14ac:dyDescent="0.3">
      <c r="A719" s="228"/>
      <c r="B719" s="116"/>
      <c r="C719" s="229"/>
      <c r="D719" s="230"/>
      <c r="E719" s="233"/>
      <c r="F719" s="231"/>
      <c r="G719" s="116"/>
      <c r="H719" s="230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1.25" customHeight="1" x14ac:dyDescent="0.3">
      <c r="A720" s="228"/>
      <c r="B720" s="116"/>
      <c r="C720" s="229"/>
      <c r="D720" s="230"/>
      <c r="E720" s="233"/>
      <c r="F720" s="231"/>
      <c r="G720" s="116"/>
      <c r="H720" s="230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1.25" customHeight="1" x14ac:dyDescent="0.3">
      <c r="A721" s="228"/>
      <c r="B721" s="116"/>
      <c r="C721" s="229"/>
      <c r="D721" s="230"/>
      <c r="E721" s="233"/>
      <c r="F721" s="231"/>
      <c r="G721" s="116"/>
      <c r="H721" s="230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1.25" customHeight="1" x14ac:dyDescent="0.3">
      <c r="A722" s="228"/>
      <c r="B722" s="116"/>
      <c r="C722" s="229"/>
      <c r="D722" s="230"/>
      <c r="E722" s="233"/>
      <c r="F722" s="231"/>
      <c r="G722" s="116"/>
      <c r="H722" s="230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1.25" customHeight="1" x14ac:dyDescent="0.3">
      <c r="A723" s="228"/>
      <c r="B723" s="116"/>
      <c r="C723" s="229"/>
      <c r="D723" s="230"/>
      <c r="E723" s="233"/>
      <c r="F723" s="231"/>
      <c r="G723" s="116"/>
      <c r="H723" s="230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1.25" customHeight="1" x14ac:dyDescent="0.3">
      <c r="A724" s="228"/>
      <c r="B724" s="116"/>
      <c r="C724" s="229"/>
      <c r="D724" s="230"/>
      <c r="E724" s="233"/>
      <c r="F724" s="231"/>
      <c r="G724" s="116"/>
      <c r="H724" s="230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1.25" customHeight="1" x14ac:dyDescent="0.3">
      <c r="A725" s="228"/>
      <c r="B725" s="116"/>
      <c r="C725" s="229"/>
      <c r="D725" s="230"/>
      <c r="E725" s="233"/>
      <c r="F725" s="231"/>
      <c r="G725" s="116"/>
      <c r="H725" s="230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1.25" customHeight="1" x14ac:dyDescent="0.3">
      <c r="A726" s="228"/>
      <c r="B726" s="116"/>
      <c r="C726" s="229"/>
      <c r="D726" s="230"/>
      <c r="E726" s="233"/>
      <c r="F726" s="231"/>
      <c r="G726" s="116"/>
      <c r="H726" s="230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1.25" customHeight="1" x14ac:dyDescent="0.3">
      <c r="A727" s="228"/>
      <c r="B727" s="116"/>
      <c r="C727" s="229"/>
      <c r="D727" s="230"/>
      <c r="E727" s="233"/>
      <c r="F727" s="231"/>
      <c r="G727" s="116"/>
      <c r="H727" s="230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1.25" customHeight="1" x14ac:dyDescent="0.3">
      <c r="A728" s="228"/>
      <c r="B728" s="116"/>
      <c r="C728" s="229"/>
      <c r="D728" s="230"/>
      <c r="E728" s="233"/>
      <c r="F728" s="231"/>
      <c r="G728" s="116"/>
      <c r="H728" s="230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1.25" customHeight="1" x14ac:dyDescent="0.3">
      <c r="A729" s="228"/>
      <c r="B729" s="116"/>
      <c r="C729" s="229"/>
      <c r="D729" s="230"/>
      <c r="E729" s="233"/>
      <c r="F729" s="231"/>
      <c r="G729" s="116"/>
      <c r="H729" s="230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1.25" customHeight="1" x14ac:dyDescent="0.3">
      <c r="A730" s="228"/>
      <c r="B730" s="116"/>
      <c r="C730" s="229"/>
      <c r="D730" s="230"/>
      <c r="E730" s="233"/>
      <c r="F730" s="231"/>
      <c r="G730" s="116"/>
      <c r="H730" s="230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1.25" customHeight="1" x14ac:dyDescent="0.3">
      <c r="A731" s="228"/>
      <c r="B731" s="116"/>
      <c r="C731" s="229"/>
      <c r="D731" s="230"/>
      <c r="E731" s="233"/>
      <c r="F731" s="231"/>
      <c r="G731" s="116"/>
      <c r="H731" s="230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1.25" customHeight="1" x14ac:dyDescent="0.3">
      <c r="A732" s="228"/>
      <c r="B732" s="116"/>
      <c r="C732" s="229"/>
      <c r="D732" s="230"/>
      <c r="E732" s="233"/>
      <c r="F732" s="231"/>
      <c r="G732" s="116"/>
      <c r="H732" s="230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1.25" customHeight="1" x14ac:dyDescent="0.3">
      <c r="A733" s="228"/>
      <c r="B733" s="116"/>
      <c r="C733" s="229"/>
      <c r="D733" s="230"/>
      <c r="E733" s="233"/>
      <c r="F733" s="231"/>
      <c r="G733" s="116"/>
      <c r="H733" s="230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1.25" customHeight="1" x14ac:dyDescent="0.3">
      <c r="A734" s="228"/>
      <c r="B734" s="116"/>
      <c r="C734" s="229"/>
      <c r="D734" s="230"/>
      <c r="E734" s="233"/>
      <c r="F734" s="231"/>
      <c r="G734" s="116"/>
      <c r="H734" s="230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1.25" customHeight="1" x14ac:dyDescent="0.3">
      <c r="A735" s="228"/>
      <c r="B735" s="116"/>
      <c r="C735" s="229"/>
      <c r="D735" s="230"/>
      <c r="E735" s="233"/>
      <c r="F735" s="231"/>
      <c r="G735" s="116"/>
      <c r="H735" s="230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1.25" customHeight="1" x14ac:dyDescent="0.3">
      <c r="A736" s="228"/>
      <c r="B736" s="116"/>
      <c r="C736" s="229"/>
      <c r="D736" s="230"/>
      <c r="E736" s="233"/>
      <c r="F736" s="231"/>
      <c r="G736" s="116"/>
      <c r="H736" s="230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1.25" customHeight="1" x14ac:dyDescent="0.3">
      <c r="A737" s="228"/>
      <c r="B737" s="116"/>
      <c r="C737" s="229"/>
      <c r="D737" s="230"/>
      <c r="E737" s="233"/>
      <c r="F737" s="231"/>
      <c r="G737" s="116"/>
      <c r="H737" s="230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1.25" customHeight="1" x14ac:dyDescent="0.3">
      <c r="A738" s="228"/>
      <c r="B738" s="116"/>
      <c r="C738" s="229"/>
      <c r="D738" s="230"/>
      <c r="E738" s="233"/>
      <c r="F738" s="231"/>
      <c r="G738" s="116"/>
      <c r="H738" s="230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1.25" customHeight="1" x14ac:dyDescent="0.3">
      <c r="A739" s="228"/>
      <c r="B739" s="116"/>
      <c r="C739" s="229"/>
      <c r="D739" s="230"/>
      <c r="E739" s="233"/>
      <c r="F739" s="231"/>
      <c r="G739" s="116"/>
      <c r="H739" s="230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1.25" customHeight="1" x14ac:dyDescent="0.3">
      <c r="A740" s="228"/>
      <c r="B740" s="116"/>
      <c r="C740" s="229"/>
      <c r="D740" s="230"/>
      <c r="E740" s="233"/>
      <c r="F740" s="231"/>
      <c r="G740" s="116"/>
      <c r="H740" s="230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1.25" customHeight="1" x14ac:dyDescent="0.3">
      <c r="A741" s="228"/>
      <c r="B741" s="116"/>
      <c r="C741" s="229"/>
      <c r="D741" s="230"/>
      <c r="E741" s="233"/>
      <c r="F741" s="231"/>
      <c r="G741" s="116"/>
      <c r="H741" s="230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1.25" customHeight="1" x14ac:dyDescent="0.3">
      <c r="A742" s="228"/>
      <c r="B742" s="116"/>
      <c r="C742" s="229"/>
      <c r="D742" s="230"/>
      <c r="E742" s="233"/>
      <c r="F742" s="231"/>
      <c r="G742" s="116"/>
      <c r="H742" s="230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1.25" customHeight="1" x14ac:dyDescent="0.3">
      <c r="A743" s="228"/>
      <c r="B743" s="116"/>
      <c r="C743" s="229"/>
      <c r="D743" s="230"/>
      <c r="E743" s="233"/>
      <c r="F743" s="231"/>
      <c r="G743" s="116"/>
      <c r="H743" s="230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1.25" customHeight="1" x14ac:dyDescent="0.3">
      <c r="A744" s="228"/>
      <c r="B744" s="116"/>
      <c r="C744" s="229"/>
      <c r="D744" s="230"/>
      <c r="E744" s="233"/>
      <c r="F744" s="231"/>
      <c r="G744" s="116"/>
      <c r="H744" s="230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1.25" customHeight="1" x14ac:dyDescent="0.3">
      <c r="A745" s="228"/>
      <c r="B745" s="116"/>
      <c r="C745" s="229"/>
      <c r="D745" s="230"/>
      <c r="E745" s="233"/>
      <c r="F745" s="231"/>
      <c r="G745" s="116"/>
      <c r="H745" s="230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1.25" customHeight="1" x14ac:dyDescent="0.3">
      <c r="A746" s="228"/>
      <c r="B746" s="116"/>
      <c r="C746" s="229"/>
      <c r="D746" s="230"/>
      <c r="E746" s="233"/>
      <c r="F746" s="231"/>
      <c r="G746" s="116"/>
      <c r="H746" s="230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1.25" customHeight="1" x14ac:dyDescent="0.3">
      <c r="A747" s="228"/>
      <c r="B747" s="116"/>
      <c r="C747" s="229"/>
      <c r="D747" s="230"/>
      <c r="E747" s="233"/>
      <c r="F747" s="231"/>
      <c r="G747" s="116"/>
      <c r="H747" s="230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1.25" customHeight="1" x14ac:dyDescent="0.3">
      <c r="A748" s="228"/>
      <c r="B748" s="116"/>
      <c r="C748" s="229"/>
      <c r="D748" s="230"/>
      <c r="E748" s="233"/>
      <c r="F748" s="231"/>
      <c r="G748" s="116"/>
      <c r="H748" s="230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1.25" customHeight="1" x14ac:dyDescent="0.3">
      <c r="A749" s="228"/>
      <c r="B749" s="116"/>
      <c r="C749" s="229"/>
      <c r="D749" s="230"/>
      <c r="E749" s="233"/>
      <c r="F749" s="231"/>
      <c r="G749" s="116"/>
      <c r="H749" s="230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1.25" customHeight="1" x14ac:dyDescent="0.3">
      <c r="A750" s="228"/>
      <c r="B750" s="116"/>
      <c r="C750" s="229"/>
      <c r="D750" s="230"/>
      <c r="E750" s="233"/>
      <c r="F750" s="231"/>
      <c r="G750" s="116"/>
      <c r="H750" s="230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1.25" customHeight="1" x14ac:dyDescent="0.3">
      <c r="A751" s="228"/>
      <c r="B751" s="116"/>
      <c r="C751" s="229"/>
      <c r="D751" s="230"/>
      <c r="E751" s="233"/>
      <c r="F751" s="231"/>
      <c r="G751" s="116"/>
      <c r="H751" s="230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1.25" customHeight="1" x14ac:dyDescent="0.3">
      <c r="A752" s="228"/>
      <c r="B752" s="116"/>
      <c r="C752" s="229"/>
      <c r="D752" s="230"/>
      <c r="E752" s="233"/>
      <c r="F752" s="231"/>
      <c r="G752" s="116"/>
      <c r="H752" s="230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1.25" customHeight="1" x14ac:dyDescent="0.3">
      <c r="A753" s="228"/>
      <c r="B753" s="116"/>
      <c r="C753" s="229"/>
      <c r="D753" s="230"/>
      <c r="E753" s="233"/>
      <c r="F753" s="231"/>
      <c r="G753" s="116"/>
      <c r="H753" s="230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1.25" customHeight="1" x14ac:dyDescent="0.3">
      <c r="A754" s="228"/>
      <c r="B754" s="116"/>
      <c r="C754" s="229"/>
      <c r="D754" s="230"/>
      <c r="E754" s="233"/>
      <c r="F754" s="231"/>
      <c r="G754" s="116"/>
      <c r="H754" s="230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1.25" customHeight="1" x14ac:dyDescent="0.3">
      <c r="A755" s="228"/>
      <c r="B755" s="116"/>
      <c r="C755" s="229"/>
      <c r="D755" s="230"/>
      <c r="E755" s="233"/>
      <c r="F755" s="231"/>
      <c r="G755" s="116"/>
      <c r="H755" s="230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1.25" customHeight="1" x14ac:dyDescent="0.3">
      <c r="A756" s="228"/>
      <c r="B756" s="116"/>
      <c r="C756" s="229"/>
      <c r="D756" s="230"/>
      <c r="E756" s="233"/>
      <c r="F756" s="231"/>
      <c r="G756" s="116"/>
      <c r="H756" s="230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1.25" customHeight="1" x14ac:dyDescent="0.3">
      <c r="A757" s="228"/>
      <c r="B757" s="116"/>
      <c r="C757" s="229"/>
      <c r="D757" s="230"/>
      <c r="E757" s="233"/>
      <c r="F757" s="231"/>
      <c r="G757" s="116"/>
      <c r="H757" s="230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1.25" customHeight="1" x14ac:dyDescent="0.3">
      <c r="A758" s="228"/>
      <c r="B758" s="116"/>
      <c r="C758" s="229"/>
      <c r="D758" s="230"/>
      <c r="E758" s="233"/>
      <c r="F758" s="231"/>
      <c r="G758" s="116"/>
      <c r="H758" s="230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1.25" customHeight="1" x14ac:dyDescent="0.3">
      <c r="A759" s="228"/>
      <c r="B759" s="116"/>
      <c r="C759" s="229"/>
      <c r="D759" s="230"/>
      <c r="E759" s="233"/>
      <c r="F759" s="231"/>
      <c r="G759" s="116"/>
      <c r="H759" s="230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1.25" customHeight="1" x14ac:dyDescent="0.3">
      <c r="A760" s="228"/>
      <c r="B760" s="116"/>
      <c r="C760" s="229"/>
      <c r="D760" s="230"/>
      <c r="E760" s="233"/>
      <c r="F760" s="231"/>
      <c r="G760" s="116"/>
      <c r="H760" s="230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1.25" customHeight="1" x14ac:dyDescent="0.3">
      <c r="A761" s="228"/>
      <c r="B761" s="116"/>
      <c r="C761" s="229"/>
      <c r="D761" s="230"/>
      <c r="E761" s="233"/>
      <c r="F761" s="231"/>
      <c r="G761" s="116"/>
      <c r="H761" s="230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1.25" customHeight="1" x14ac:dyDescent="0.3">
      <c r="A762" s="228"/>
      <c r="B762" s="116"/>
      <c r="C762" s="229"/>
      <c r="D762" s="230"/>
      <c r="E762" s="233"/>
      <c r="F762" s="231"/>
      <c r="G762" s="116"/>
      <c r="H762" s="230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1.25" customHeight="1" x14ac:dyDescent="0.3">
      <c r="A763" s="228"/>
      <c r="B763" s="116"/>
      <c r="C763" s="229"/>
      <c r="D763" s="230"/>
      <c r="E763" s="233"/>
      <c r="F763" s="231"/>
      <c r="G763" s="116"/>
      <c r="H763" s="230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1.25" customHeight="1" x14ac:dyDescent="0.3">
      <c r="A764" s="228"/>
      <c r="B764" s="116"/>
      <c r="C764" s="229"/>
      <c r="D764" s="230"/>
      <c r="E764" s="233"/>
      <c r="F764" s="231"/>
      <c r="G764" s="116"/>
      <c r="H764" s="230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1.25" customHeight="1" x14ac:dyDescent="0.3">
      <c r="A765" s="228"/>
      <c r="B765" s="116"/>
      <c r="C765" s="229"/>
      <c r="D765" s="230"/>
      <c r="E765" s="233"/>
      <c r="F765" s="231"/>
      <c r="G765" s="116"/>
      <c r="H765" s="230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1.25" customHeight="1" x14ac:dyDescent="0.3">
      <c r="A766" s="228"/>
      <c r="B766" s="116"/>
      <c r="C766" s="229"/>
      <c r="D766" s="230"/>
      <c r="E766" s="233"/>
      <c r="F766" s="231"/>
      <c r="G766" s="116"/>
      <c r="H766" s="230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1.25" customHeight="1" x14ac:dyDescent="0.3">
      <c r="A767" s="228"/>
      <c r="B767" s="116"/>
      <c r="C767" s="229"/>
      <c r="D767" s="230"/>
      <c r="E767" s="233"/>
      <c r="F767" s="231"/>
      <c r="G767" s="116"/>
      <c r="H767" s="230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1.25" customHeight="1" x14ac:dyDescent="0.3">
      <c r="A768" s="228"/>
      <c r="B768" s="116"/>
      <c r="C768" s="229"/>
      <c r="D768" s="230"/>
      <c r="E768" s="233"/>
      <c r="F768" s="231"/>
      <c r="G768" s="116"/>
      <c r="H768" s="230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1.25" customHeight="1" x14ac:dyDescent="0.3">
      <c r="A769" s="228"/>
      <c r="B769" s="116"/>
      <c r="C769" s="229"/>
      <c r="D769" s="230"/>
      <c r="E769" s="233"/>
      <c r="F769" s="231"/>
      <c r="G769" s="116"/>
      <c r="H769" s="230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1.25" customHeight="1" x14ac:dyDescent="0.3">
      <c r="A770" s="228"/>
      <c r="B770" s="116"/>
      <c r="C770" s="229"/>
      <c r="D770" s="230"/>
      <c r="E770" s="233"/>
      <c r="F770" s="231"/>
      <c r="G770" s="116"/>
      <c r="H770" s="230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1.25" customHeight="1" x14ac:dyDescent="0.3">
      <c r="A771" s="228"/>
      <c r="B771" s="116"/>
      <c r="C771" s="229"/>
      <c r="D771" s="230"/>
      <c r="E771" s="233"/>
      <c r="F771" s="231"/>
      <c r="G771" s="116"/>
      <c r="H771" s="230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1.25" customHeight="1" x14ac:dyDescent="0.3">
      <c r="A772" s="228"/>
      <c r="B772" s="116"/>
      <c r="C772" s="229"/>
      <c r="D772" s="230"/>
      <c r="E772" s="233"/>
      <c r="F772" s="231"/>
      <c r="G772" s="116"/>
      <c r="H772" s="230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1.25" customHeight="1" x14ac:dyDescent="0.3">
      <c r="A773" s="228"/>
      <c r="B773" s="116"/>
      <c r="C773" s="229"/>
      <c r="D773" s="230"/>
      <c r="E773" s="233"/>
      <c r="F773" s="231"/>
      <c r="G773" s="116"/>
      <c r="H773" s="230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1.25" customHeight="1" x14ac:dyDescent="0.3">
      <c r="A774" s="228"/>
      <c r="B774" s="116"/>
      <c r="C774" s="229"/>
      <c r="D774" s="230"/>
      <c r="E774" s="233"/>
      <c r="F774" s="231"/>
      <c r="G774" s="116"/>
      <c r="H774" s="230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1.25" customHeight="1" x14ac:dyDescent="0.3">
      <c r="A775" s="228"/>
      <c r="B775" s="116"/>
      <c r="C775" s="229"/>
      <c r="D775" s="230"/>
      <c r="E775" s="233"/>
      <c r="F775" s="231"/>
      <c r="G775" s="116"/>
      <c r="H775" s="230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1.25" customHeight="1" x14ac:dyDescent="0.3">
      <c r="A776" s="228"/>
      <c r="B776" s="116"/>
      <c r="C776" s="229"/>
      <c r="D776" s="230"/>
      <c r="E776" s="233"/>
      <c r="F776" s="231"/>
      <c r="G776" s="116"/>
      <c r="H776" s="230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1.25" customHeight="1" x14ac:dyDescent="0.3">
      <c r="A777" s="228"/>
      <c r="B777" s="116"/>
      <c r="C777" s="229"/>
      <c r="D777" s="230"/>
      <c r="E777" s="233"/>
      <c r="F777" s="231"/>
      <c r="G777" s="116"/>
      <c r="H777" s="230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1.25" customHeight="1" x14ac:dyDescent="0.3">
      <c r="A778" s="228"/>
      <c r="B778" s="116"/>
      <c r="C778" s="229"/>
      <c r="D778" s="230"/>
      <c r="E778" s="233"/>
      <c r="F778" s="231"/>
      <c r="G778" s="116"/>
      <c r="H778" s="230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1.25" customHeight="1" x14ac:dyDescent="0.3">
      <c r="A779" s="228"/>
      <c r="B779" s="116"/>
      <c r="C779" s="229"/>
      <c r="D779" s="230"/>
      <c r="E779" s="233"/>
      <c r="F779" s="231"/>
      <c r="G779" s="116"/>
      <c r="H779" s="230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1.25" customHeight="1" x14ac:dyDescent="0.3">
      <c r="A780" s="228"/>
      <c r="B780" s="116"/>
      <c r="C780" s="229"/>
      <c r="D780" s="230"/>
      <c r="E780" s="233"/>
      <c r="F780" s="231"/>
      <c r="G780" s="116"/>
      <c r="H780" s="230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1.25" customHeight="1" x14ac:dyDescent="0.3">
      <c r="A781" s="228"/>
      <c r="B781" s="116"/>
      <c r="C781" s="229"/>
      <c r="D781" s="230"/>
      <c r="E781" s="233"/>
      <c r="F781" s="231"/>
      <c r="G781" s="116"/>
      <c r="H781" s="230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1.25" customHeight="1" x14ac:dyDescent="0.3">
      <c r="A782" s="228"/>
      <c r="B782" s="116"/>
      <c r="C782" s="229"/>
      <c r="D782" s="230"/>
      <c r="E782" s="233"/>
      <c r="F782" s="231"/>
      <c r="G782" s="116"/>
      <c r="H782" s="230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1.25" customHeight="1" x14ac:dyDescent="0.3">
      <c r="A783" s="228"/>
      <c r="B783" s="116"/>
      <c r="C783" s="229"/>
      <c r="D783" s="230"/>
      <c r="E783" s="233"/>
      <c r="F783" s="231"/>
      <c r="G783" s="116"/>
      <c r="H783" s="230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1.25" customHeight="1" x14ac:dyDescent="0.3">
      <c r="A784" s="228"/>
      <c r="B784" s="116"/>
      <c r="C784" s="229"/>
      <c r="D784" s="230"/>
      <c r="E784" s="233"/>
      <c r="F784" s="231"/>
      <c r="G784" s="116"/>
      <c r="H784" s="230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1.25" customHeight="1" x14ac:dyDescent="0.3">
      <c r="A785" s="228"/>
      <c r="B785" s="116"/>
      <c r="C785" s="229"/>
      <c r="D785" s="230"/>
      <c r="E785" s="233"/>
      <c r="F785" s="231"/>
      <c r="G785" s="116"/>
      <c r="H785" s="230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1.25" customHeight="1" x14ac:dyDescent="0.3">
      <c r="A786" s="228"/>
      <c r="B786" s="116"/>
      <c r="C786" s="229"/>
      <c r="D786" s="230"/>
      <c r="E786" s="233"/>
      <c r="F786" s="231"/>
      <c r="G786" s="116"/>
      <c r="H786" s="230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1.25" customHeight="1" x14ac:dyDescent="0.3">
      <c r="A787" s="228"/>
      <c r="B787" s="116"/>
      <c r="C787" s="229"/>
      <c r="D787" s="230"/>
      <c r="E787" s="233"/>
      <c r="F787" s="231"/>
      <c r="G787" s="116"/>
      <c r="H787" s="230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1.25" customHeight="1" x14ac:dyDescent="0.3">
      <c r="A788" s="228"/>
      <c r="B788" s="116"/>
      <c r="C788" s="229"/>
      <c r="D788" s="230"/>
      <c r="E788" s="233"/>
      <c r="F788" s="231"/>
      <c r="G788" s="116"/>
      <c r="H788" s="230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1.25" customHeight="1" x14ac:dyDescent="0.3">
      <c r="A789" s="228"/>
      <c r="B789" s="116"/>
      <c r="C789" s="229"/>
      <c r="D789" s="230"/>
      <c r="E789" s="233"/>
      <c r="F789" s="231"/>
      <c r="G789" s="116"/>
      <c r="H789" s="230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1.25" customHeight="1" x14ac:dyDescent="0.3">
      <c r="A790" s="228"/>
      <c r="B790" s="116"/>
      <c r="C790" s="229"/>
      <c r="D790" s="230"/>
      <c r="E790" s="233"/>
      <c r="F790" s="231"/>
      <c r="G790" s="116"/>
      <c r="H790" s="230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1.25" customHeight="1" x14ac:dyDescent="0.3">
      <c r="A791" s="228"/>
      <c r="B791" s="116"/>
      <c r="C791" s="229"/>
      <c r="D791" s="230"/>
      <c r="E791" s="233"/>
      <c r="F791" s="231"/>
      <c r="G791" s="116"/>
      <c r="H791" s="230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1.25" customHeight="1" x14ac:dyDescent="0.3">
      <c r="A792" s="228"/>
      <c r="B792" s="116"/>
      <c r="C792" s="229"/>
      <c r="D792" s="230"/>
      <c r="E792" s="233"/>
      <c r="F792" s="231"/>
      <c r="G792" s="116"/>
      <c r="H792" s="230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1.25" customHeight="1" x14ac:dyDescent="0.3">
      <c r="A793" s="228"/>
      <c r="B793" s="116"/>
      <c r="C793" s="229"/>
      <c r="D793" s="230"/>
      <c r="E793" s="233"/>
      <c r="F793" s="231"/>
      <c r="G793" s="116"/>
      <c r="H793" s="230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1.25" customHeight="1" x14ac:dyDescent="0.3">
      <c r="A794" s="228"/>
      <c r="B794" s="116"/>
      <c r="C794" s="229"/>
      <c r="D794" s="230"/>
      <c r="E794" s="233"/>
      <c r="F794" s="231"/>
      <c r="G794" s="116"/>
      <c r="H794" s="230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1.25" customHeight="1" x14ac:dyDescent="0.3">
      <c r="A795" s="228"/>
      <c r="B795" s="116"/>
      <c r="C795" s="229"/>
      <c r="D795" s="230"/>
      <c r="E795" s="233"/>
      <c r="F795" s="231"/>
      <c r="G795" s="116"/>
      <c r="H795" s="230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1.25" customHeight="1" x14ac:dyDescent="0.3">
      <c r="A796" s="228"/>
      <c r="B796" s="116"/>
      <c r="C796" s="229"/>
      <c r="D796" s="230"/>
      <c r="E796" s="233"/>
      <c r="F796" s="231"/>
      <c r="G796" s="116"/>
      <c r="H796" s="230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1.25" customHeight="1" x14ac:dyDescent="0.3">
      <c r="A797" s="228"/>
      <c r="B797" s="116"/>
      <c r="C797" s="229"/>
      <c r="D797" s="230"/>
      <c r="E797" s="233"/>
      <c r="F797" s="231"/>
      <c r="G797" s="116"/>
      <c r="H797" s="230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1.25" customHeight="1" x14ac:dyDescent="0.3">
      <c r="A798" s="228"/>
      <c r="B798" s="116"/>
      <c r="C798" s="229"/>
      <c r="D798" s="230"/>
      <c r="E798" s="233"/>
      <c r="F798" s="231"/>
      <c r="G798" s="116"/>
      <c r="H798" s="230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1.25" customHeight="1" x14ac:dyDescent="0.3">
      <c r="A799" s="228"/>
      <c r="B799" s="116"/>
      <c r="C799" s="229"/>
      <c r="D799" s="230"/>
      <c r="E799" s="233"/>
      <c r="F799" s="231"/>
      <c r="G799" s="116"/>
      <c r="H799" s="230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1.25" customHeight="1" x14ac:dyDescent="0.3">
      <c r="A800" s="228"/>
      <c r="B800" s="116"/>
      <c r="C800" s="229"/>
      <c r="D800" s="230"/>
      <c r="E800" s="233"/>
      <c r="F800" s="231"/>
      <c r="G800" s="116"/>
      <c r="H800" s="230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1.25" customHeight="1" x14ac:dyDescent="0.3">
      <c r="A801" s="228"/>
      <c r="B801" s="116"/>
      <c r="C801" s="229"/>
      <c r="D801" s="230"/>
      <c r="E801" s="233"/>
      <c r="F801" s="231"/>
      <c r="G801" s="116"/>
      <c r="H801" s="230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1.25" customHeight="1" x14ac:dyDescent="0.3">
      <c r="A802" s="228"/>
      <c r="B802" s="116"/>
      <c r="C802" s="229"/>
      <c r="D802" s="230"/>
      <c r="E802" s="233"/>
      <c r="F802" s="231"/>
      <c r="G802" s="116"/>
      <c r="H802" s="230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1.25" customHeight="1" x14ac:dyDescent="0.3">
      <c r="A803" s="228"/>
      <c r="B803" s="116"/>
      <c r="C803" s="229"/>
      <c r="D803" s="230"/>
      <c r="E803" s="233"/>
      <c r="F803" s="231"/>
      <c r="G803" s="116"/>
      <c r="H803" s="230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1.25" customHeight="1" x14ac:dyDescent="0.3">
      <c r="A804" s="228"/>
      <c r="B804" s="116"/>
      <c r="C804" s="229"/>
      <c r="D804" s="230"/>
      <c r="E804" s="233"/>
      <c r="F804" s="231"/>
      <c r="G804" s="116"/>
      <c r="H804" s="230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1.25" customHeight="1" x14ac:dyDescent="0.3">
      <c r="A805" s="228"/>
      <c r="B805" s="116"/>
      <c r="C805" s="229"/>
      <c r="D805" s="230"/>
      <c r="E805" s="233"/>
      <c r="F805" s="231"/>
      <c r="G805" s="116"/>
      <c r="H805" s="230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1.25" customHeight="1" x14ac:dyDescent="0.3">
      <c r="A806" s="228"/>
      <c r="B806" s="116"/>
      <c r="C806" s="229"/>
      <c r="D806" s="230"/>
      <c r="E806" s="233"/>
      <c r="F806" s="231"/>
      <c r="G806" s="116"/>
      <c r="H806" s="230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1.25" customHeight="1" x14ac:dyDescent="0.3">
      <c r="A807" s="228"/>
      <c r="B807" s="116"/>
      <c r="C807" s="229"/>
      <c r="D807" s="230"/>
      <c r="E807" s="233"/>
      <c r="F807" s="231"/>
      <c r="G807" s="116"/>
      <c r="H807" s="230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1.25" customHeight="1" x14ac:dyDescent="0.3">
      <c r="A808" s="228"/>
      <c r="B808" s="116"/>
      <c r="C808" s="229"/>
      <c r="D808" s="230"/>
      <c r="E808" s="233"/>
      <c r="F808" s="231"/>
      <c r="G808" s="116"/>
      <c r="H808" s="230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1.25" customHeight="1" x14ac:dyDescent="0.3">
      <c r="A809" s="228"/>
      <c r="B809" s="116"/>
      <c r="C809" s="229"/>
      <c r="D809" s="230"/>
      <c r="E809" s="233"/>
      <c r="F809" s="231"/>
      <c r="G809" s="116"/>
      <c r="H809" s="230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1.25" customHeight="1" x14ac:dyDescent="0.3">
      <c r="A810" s="228"/>
      <c r="B810" s="116"/>
      <c r="C810" s="229"/>
      <c r="D810" s="230"/>
      <c r="E810" s="233"/>
      <c r="F810" s="231"/>
      <c r="G810" s="116"/>
      <c r="H810" s="230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1.25" customHeight="1" x14ac:dyDescent="0.3">
      <c r="A811" s="228"/>
      <c r="B811" s="116"/>
      <c r="C811" s="229"/>
      <c r="D811" s="230"/>
      <c r="E811" s="233"/>
      <c r="F811" s="231"/>
      <c r="G811" s="116"/>
      <c r="H811" s="230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1.25" customHeight="1" x14ac:dyDescent="0.3">
      <c r="A812" s="228"/>
      <c r="B812" s="116"/>
      <c r="C812" s="229"/>
      <c r="D812" s="230"/>
      <c r="E812" s="233"/>
      <c r="F812" s="231"/>
      <c r="G812" s="116"/>
      <c r="H812" s="230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1.25" customHeight="1" x14ac:dyDescent="0.3">
      <c r="A813" s="228"/>
      <c r="B813" s="116"/>
      <c r="C813" s="229"/>
      <c r="D813" s="230"/>
      <c r="E813" s="233"/>
      <c r="F813" s="231"/>
      <c r="G813" s="116"/>
      <c r="H813" s="230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1.25" customHeight="1" x14ac:dyDescent="0.3">
      <c r="A814" s="228"/>
      <c r="B814" s="116"/>
      <c r="C814" s="229"/>
      <c r="D814" s="230"/>
      <c r="E814" s="233"/>
      <c r="F814" s="231"/>
      <c r="G814" s="116"/>
      <c r="H814" s="230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1.25" customHeight="1" x14ac:dyDescent="0.3">
      <c r="A815" s="228"/>
      <c r="B815" s="116"/>
      <c r="C815" s="229"/>
      <c r="D815" s="230"/>
      <c r="E815" s="233"/>
      <c r="F815" s="231"/>
      <c r="G815" s="116"/>
      <c r="H815" s="230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1.25" customHeight="1" x14ac:dyDescent="0.3">
      <c r="A816" s="228"/>
      <c r="B816" s="116"/>
      <c r="C816" s="229"/>
      <c r="D816" s="230"/>
      <c r="E816" s="233"/>
      <c r="F816" s="231"/>
      <c r="G816" s="116"/>
      <c r="H816" s="230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1.25" customHeight="1" x14ac:dyDescent="0.3">
      <c r="A817" s="228"/>
      <c r="B817" s="116"/>
      <c r="C817" s="229"/>
      <c r="D817" s="230"/>
      <c r="E817" s="233"/>
      <c r="F817" s="231"/>
      <c r="G817" s="116"/>
      <c r="H817" s="230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1.25" customHeight="1" x14ac:dyDescent="0.3">
      <c r="A818" s="228"/>
      <c r="B818" s="116"/>
      <c r="C818" s="229"/>
      <c r="D818" s="230"/>
      <c r="E818" s="233"/>
      <c r="F818" s="231"/>
      <c r="G818" s="116"/>
      <c r="H818" s="230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1.25" customHeight="1" x14ac:dyDescent="0.3">
      <c r="A819" s="228"/>
      <c r="B819" s="116"/>
      <c r="C819" s="229"/>
      <c r="D819" s="230"/>
      <c r="E819" s="233"/>
      <c r="F819" s="231"/>
      <c r="G819" s="116"/>
      <c r="H819" s="230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1.25" customHeight="1" x14ac:dyDescent="0.3">
      <c r="A820" s="228"/>
      <c r="B820" s="116"/>
      <c r="C820" s="229"/>
      <c r="D820" s="230"/>
      <c r="E820" s="233"/>
      <c r="F820" s="231"/>
      <c r="G820" s="116"/>
      <c r="H820" s="230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1.25" customHeight="1" x14ac:dyDescent="0.3">
      <c r="A821" s="228"/>
      <c r="B821" s="116"/>
      <c r="C821" s="229"/>
      <c r="D821" s="230"/>
      <c r="E821" s="233"/>
      <c r="F821" s="231"/>
      <c r="G821" s="116"/>
      <c r="H821" s="230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1.25" customHeight="1" x14ac:dyDescent="0.3">
      <c r="A822" s="228"/>
      <c r="B822" s="116"/>
      <c r="C822" s="229"/>
      <c r="D822" s="230"/>
      <c r="E822" s="233"/>
      <c r="F822" s="231"/>
      <c r="G822" s="116"/>
      <c r="H822" s="230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1.25" customHeight="1" x14ac:dyDescent="0.3">
      <c r="A823" s="228"/>
      <c r="B823" s="116"/>
      <c r="C823" s="229"/>
      <c r="D823" s="230"/>
      <c r="E823" s="233"/>
      <c r="F823" s="231"/>
      <c r="G823" s="116"/>
      <c r="H823" s="230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1.25" customHeight="1" x14ac:dyDescent="0.3">
      <c r="A824" s="228"/>
      <c r="B824" s="116"/>
      <c r="C824" s="229"/>
      <c r="D824" s="230"/>
      <c r="E824" s="233"/>
      <c r="F824" s="231"/>
      <c r="G824" s="116"/>
      <c r="H824" s="230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1.25" customHeight="1" x14ac:dyDescent="0.3">
      <c r="A825" s="228"/>
      <c r="B825" s="116"/>
      <c r="C825" s="229"/>
      <c r="D825" s="230"/>
      <c r="E825" s="233"/>
      <c r="F825" s="231"/>
      <c r="G825" s="116"/>
      <c r="H825" s="230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1.25" customHeight="1" x14ac:dyDescent="0.3">
      <c r="A826" s="228"/>
      <c r="B826" s="116"/>
      <c r="C826" s="229"/>
      <c r="D826" s="230"/>
      <c r="E826" s="233"/>
      <c r="F826" s="231"/>
      <c r="G826" s="116"/>
      <c r="H826" s="230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1.25" customHeight="1" x14ac:dyDescent="0.3">
      <c r="A827" s="228"/>
      <c r="B827" s="116"/>
      <c r="C827" s="229"/>
      <c r="D827" s="230"/>
      <c r="E827" s="233"/>
      <c r="F827" s="231"/>
      <c r="G827" s="116"/>
      <c r="H827" s="230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1.25" customHeight="1" x14ac:dyDescent="0.3">
      <c r="A828" s="228"/>
      <c r="B828" s="116"/>
      <c r="C828" s="229"/>
      <c r="D828" s="230"/>
      <c r="E828" s="233"/>
      <c r="F828" s="231"/>
      <c r="G828" s="116"/>
      <c r="H828" s="230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1.25" customHeight="1" x14ac:dyDescent="0.3">
      <c r="A829" s="228"/>
      <c r="B829" s="116"/>
      <c r="C829" s="229"/>
      <c r="D829" s="230"/>
      <c r="E829" s="233"/>
      <c r="F829" s="231"/>
      <c r="G829" s="116"/>
      <c r="H829" s="230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1.25" customHeight="1" x14ac:dyDescent="0.3">
      <c r="A830" s="228"/>
      <c r="B830" s="116"/>
      <c r="C830" s="229"/>
      <c r="D830" s="230"/>
      <c r="E830" s="233"/>
      <c r="F830" s="231"/>
      <c r="G830" s="116"/>
      <c r="H830" s="230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1.25" customHeight="1" x14ac:dyDescent="0.3">
      <c r="A831" s="228"/>
      <c r="B831" s="116"/>
      <c r="C831" s="229"/>
      <c r="D831" s="230"/>
      <c r="E831" s="233"/>
      <c r="F831" s="231"/>
      <c r="G831" s="116"/>
      <c r="H831" s="230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1.25" customHeight="1" x14ac:dyDescent="0.3">
      <c r="A832" s="228"/>
      <c r="B832" s="116"/>
      <c r="C832" s="229"/>
      <c r="D832" s="230"/>
      <c r="E832" s="233"/>
      <c r="F832" s="231"/>
      <c r="G832" s="116"/>
      <c r="H832" s="230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1.25" customHeight="1" x14ac:dyDescent="0.3">
      <c r="A833" s="228"/>
      <c r="B833" s="116"/>
      <c r="C833" s="229"/>
      <c r="D833" s="230"/>
      <c r="E833" s="233"/>
      <c r="F833" s="231"/>
      <c r="G833" s="116"/>
      <c r="H833" s="230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1.25" customHeight="1" x14ac:dyDescent="0.3">
      <c r="A834" s="228"/>
      <c r="B834" s="116"/>
      <c r="C834" s="229"/>
      <c r="D834" s="230"/>
      <c r="E834" s="233"/>
      <c r="F834" s="231"/>
      <c r="G834" s="116"/>
      <c r="H834" s="230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1.25" customHeight="1" x14ac:dyDescent="0.3">
      <c r="A835" s="228"/>
      <c r="B835" s="116"/>
      <c r="C835" s="229"/>
      <c r="D835" s="230"/>
      <c r="E835" s="233"/>
      <c r="F835" s="231"/>
      <c r="G835" s="116"/>
      <c r="H835" s="230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1.25" customHeight="1" x14ac:dyDescent="0.3">
      <c r="A836" s="228"/>
      <c r="B836" s="116"/>
      <c r="C836" s="229"/>
      <c r="D836" s="230"/>
      <c r="E836" s="233"/>
      <c r="F836" s="231"/>
      <c r="G836" s="116"/>
      <c r="H836" s="230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1.25" customHeight="1" x14ac:dyDescent="0.3">
      <c r="A837" s="228"/>
      <c r="B837" s="116"/>
      <c r="C837" s="229"/>
      <c r="D837" s="230"/>
      <c r="E837" s="233"/>
      <c r="F837" s="231"/>
      <c r="G837" s="116"/>
      <c r="H837" s="230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1.25" customHeight="1" x14ac:dyDescent="0.3">
      <c r="A838" s="228"/>
      <c r="B838" s="116"/>
      <c r="C838" s="229"/>
      <c r="D838" s="230"/>
      <c r="E838" s="233"/>
      <c r="F838" s="231"/>
      <c r="G838" s="116"/>
      <c r="H838" s="230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1.25" customHeight="1" x14ac:dyDescent="0.3">
      <c r="A839" s="228"/>
      <c r="B839" s="116"/>
      <c r="C839" s="229"/>
      <c r="D839" s="230"/>
      <c r="E839" s="233"/>
      <c r="F839" s="231"/>
      <c r="G839" s="116"/>
      <c r="H839" s="230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1.25" customHeight="1" x14ac:dyDescent="0.3">
      <c r="A840" s="228"/>
      <c r="B840" s="116"/>
      <c r="C840" s="229"/>
      <c r="D840" s="230"/>
      <c r="E840" s="233"/>
      <c r="F840" s="231"/>
      <c r="G840" s="116"/>
      <c r="H840" s="230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1.25" customHeight="1" x14ac:dyDescent="0.3">
      <c r="A841" s="228"/>
      <c r="B841" s="116"/>
      <c r="C841" s="229"/>
      <c r="D841" s="230"/>
      <c r="E841" s="233"/>
      <c r="F841" s="231"/>
      <c r="G841" s="116"/>
      <c r="H841" s="230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1.25" customHeight="1" x14ac:dyDescent="0.3">
      <c r="A842" s="228"/>
      <c r="B842" s="116"/>
      <c r="C842" s="229"/>
      <c r="D842" s="230"/>
      <c r="E842" s="233"/>
      <c r="F842" s="231"/>
      <c r="G842" s="116"/>
      <c r="H842" s="230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1.25" customHeight="1" x14ac:dyDescent="0.3">
      <c r="A843" s="228"/>
      <c r="B843" s="116"/>
      <c r="C843" s="229"/>
      <c r="D843" s="230"/>
      <c r="E843" s="233"/>
      <c r="F843" s="231"/>
      <c r="G843" s="116"/>
      <c r="H843" s="230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1.25" customHeight="1" x14ac:dyDescent="0.3">
      <c r="A844" s="228"/>
      <c r="B844" s="116"/>
      <c r="C844" s="229"/>
      <c r="D844" s="230"/>
      <c r="E844" s="233"/>
      <c r="F844" s="231"/>
      <c r="G844" s="116"/>
      <c r="H844" s="230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1.25" customHeight="1" x14ac:dyDescent="0.3">
      <c r="A845" s="228"/>
      <c r="B845" s="116"/>
      <c r="C845" s="229"/>
      <c r="D845" s="230"/>
      <c r="E845" s="233"/>
      <c r="F845" s="231"/>
      <c r="G845" s="116"/>
      <c r="H845" s="230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1.25" customHeight="1" x14ac:dyDescent="0.3">
      <c r="A846" s="228"/>
      <c r="B846" s="116"/>
      <c r="C846" s="229"/>
      <c r="D846" s="230"/>
      <c r="E846" s="233"/>
      <c r="F846" s="231"/>
      <c r="G846" s="116"/>
      <c r="H846" s="230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1.25" customHeight="1" x14ac:dyDescent="0.3">
      <c r="A847" s="228"/>
      <c r="B847" s="116"/>
      <c r="C847" s="229"/>
      <c r="D847" s="230"/>
      <c r="E847" s="233"/>
      <c r="F847" s="231"/>
      <c r="G847" s="116"/>
      <c r="H847" s="230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1.25" customHeight="1" x14ac:dyDescent="0.3">
      <c r="A848" s="228"/>
      <c r="B848" s="116"/>
      <c r="C848" s="229"/>
      <c r="D848" s="230"/>
      <c r="E848" s="233"/>
      <c r="F848" s="231"/>
      <c r="G848" s="116"/>
      <c r="H848" s="230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1.25" customHeight="1" x14ac:dyDescent="0.3">
      <c r="A849" s="228"/>
      <c r="B849" s="116"/>
      <c r="C849" s="229"/>
      <c r="D849" s="230"/>
      <c r="E849" s="233"/>
      <c r="F849" s="231"/>
      <c r="G849" s="116"/>
      <c r="H849" s="230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1.25" customHeight="1" x14ac:dyDescent="0.3">
      <c r="A850" s="228"/>
      <c r="B850" s="116"/>
      <c r="C850" s="229"/>
      <c r="D850" s="230"/>
      <c r="E850" s="233"/>
      <c r="F850" s="231"/>
      <c r="G850" s="116"/>
      <c r="H850" s="230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1.25" customHeight="1" x14ac:dyDescent="0.3">
      <c r="A851" s="228"/>
      <c r="B851" s="116"/>
      <c r="C851" s="229"/>
      <c r="D851" s="230"/>
      <c r="E851" s="233"/>
      <c r="F851" s="231"/>
      <c r="G851" s="116"/>
      <c r="H851" s="230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1.25" customHeight="1" x14ac:dyDescent="0.3">
      <c r="A852" s="228"/>
      <c r="B852" s="116"/>
      <c r="C852" s="229"/>
      <c r="D852" s="230"/>
      <c r="E852" s="233"/>
      <c r="F852" s="231"/>
      <c r="G852" s="116"/>
      <c r="H852" s="230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1.25" customHeight="1" x14ac:dyDescent="0.3">
      <c r="A853" s="228"/>
      <c r="B853" s="116"/>
      <c r="C853" s="229"/>
      <c r="D853" s="230"/>
      <c r="E853" s="233"/>
      <c r="F853" s="231"/>
      <c r="G853" s="116"/>
      <c r="H853" s="230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1.25" customHeight="1" x14ac:dyDescent="0.3">
      <c r="A854" s="228"/>
      <c r="B854" s="116"/>
      <c r="C854" s="229"/>
      <c r="D854" s="230"/>
      <c r="E854" s="233"/>
      <c r="F854" s="231"/>
      <c r="G854" s="116"/>
      <c r="H854" s="230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1.25" customHeight="1" x14ac:dyDescent="0.3">
      <c r="A855" s="228"/>
      <c r="B855" s="116"/>
      <c r="C855" s="229"/>
      <c r="D855" s="230"/>
      <c r="E855" s="233"/>
      <c r="F855" s="231"/>
      <c r="G855" s="116"/>
      <c r="H855" s="230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1.25" customHeight="1" x14ac:dyDescent="0.3">
      <c r="A856" s="228"/>
      <c r="B856" s="116"/>
      <c r="C856" s="229"/>
      <c r="D856" s="230"/>
      <c r="E856" s="233"/>
      <c r="F856" s="231"/>
      <c r="G856" s="116"/>
      <c r="H856" s="230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1.25" customHeight="1" x14ac:dyDescent="0.3">
      <c r="A857" s="228"/>
      <c r="B857" s="116"/>
      <c r="C857" s="229"/>
      <c r="D857" s="230"/>
      <c r="E857" s="233"/>
      <c r="F857" s="231"/>
      <c r="G857" s="116"/>
      <c r="H857" s="230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1.25" customHeight="1" x14ac:dyDescent="0.3">
      <c r="A858" s="228"/>
      <c r="B858" s="116"/>
      <c r="C858" s="229"/>
      <c r="D858" s="230"/>
      <c r="E858" s="233"/>
      <c r="F858" s="231"/>
      <c r="G858" s="116"/>
      <c r="H858" s="230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1.25" customHeight="1" x14ac:dyDescent="0.3">
      <c r="A859" s="228"/>
      <c r="B859" s="116"/>
      <c r="C859" s="229"/>
      <c r="D859" s="230"/>
      <c r="E859" s="233"/>
      <c r="F859" s="231"/>
      <c r="G859" s="116"/>
      <c r="H859" s="230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1.25" customHeight="1" x14ac:dyDescent="0.3">
      <c r="A860" s="228"/>
      <c r="B860" s="116"/>
      <c r="C860" s="229"/>
      <c r="D860" s="230"/>
      <c r="E860" s="233"/>
      <c r="F860" s="231"/>
      <c r="G860" s="116"/>
      <c r="H860" s="230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1.25" customHeight="1" x14ac:dyDescent="0.3">
      <c r="A861" s="228"/>
      <c r="B861" s="116"/>
      <c r="C861" s="229"/>
      <c r="D861" s="230"/>
      <c r="E861" s="233"/>
      <c r="F861" s="231"/>
      <c r="G861" s="116"/>
      <c r="H861" s="230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1.25" customHeight="1" x14ac:dyDescent="0.3">
      <c r="A862" s="228"/>
      <c r="B862" s="116"/>
      <c r="C862" s="229"/>
      <c r="D862" s="230"/>
      <c r="E862" s="233"/>
      <c r="F862" s="231"/>
      <c r="G862" s="116"/>
      <c r="H862" s="230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1.25" customHeight="1" x14ac:dyDescent="0.3">
      <c r="A863" s="228"/>
      <c r="B863" s="116"/>
      <c r="C863" s="229"/>
      <c r="D863" s="230"/>
      <c r="E863" s="233"/>
      <c r="F863" s="231"/>
      <c r="G863" s="116"/>
      <c r="H863" s="230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1.25" customHeight="1" x14ac:dyDescent="0.3">
      <c r="A864" s="228"/>
      <c r="B864" s="116"/>
      <c r="C864" s="229"/>
      <c r="D864" s="230"/>
      <c r="E864" s="233"/>
      <c r="F864" s="231"/>
      <c r="G864" s="116"/>
      <c r="H864" s="230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1.25" customHeight="1" x14ac:dyDescent="0.3">
      <c r="A865" s="228"/>
      <c r="B865" s="116"/>
      <c r="C865" s="229"/>
      <c r="D865" s="230"/>
      <c r="E865" s="233"/>
      <c r="F865" s="231"/>
      <c r="G865" s="116"/>
      <c r="H865" s="230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1.25" customHeight="1" x14ac:dyDescent="0.3">
      <c r="A866" s="228"/>
      <c r="B866" s="116"/>
      <c r="C866" s="229"/>
      <c r="D866" s="230"/>
      <c r="E866" s="233"/>
      <c r="F866" s="231"/>
      <c r="G866" s="116"/>
      <c r="H866" s="230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1.25" customHeight="1" x14ac:dyDescent="0.3">
      <c r="A867" s="228"/>
      <c r="B867" s="116"/>
      <c r="C867" s="229"/>
      <c r="D867" s="230"/>
      <c r="E867" s="233"/>
      <c r="F867" s="231"/>
      <c r="G867" s="116"/>
      <c r="H867" s="230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1.25" customHeight="1" x14ac:dyDescent="0.3">
      <c r="A868" s="228"/>
      <c r="B868" s="116"/>
      <c r="C868" s="229"/>
      <c r="D868" s="230"/>
      <c r="E868" s="233"/>
      <c r="F868" s="231"/>
      <c r="G868" s="116"/>
      <c r="H868" s="230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1.25" customHeight="1" x14ac:dyDescent="0.3">
      <c r="A869" s="228"/>
      <c r="B869" s="116"/>
      <c r="C869" s="229"/>
      <c r="D869" s="230"/>
      <c r="E869" s="233"/>
      <c r="F869" s="231"/>
      <c r="G869" s="116"/>
      <c r="H869" s="230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1.25" customHeight="1" x14ac:dyDescent="0.3">
      <c r="A870" s="228"/>
      <c r="B870" s="116"/>
      <c r="C870" s="229"/>
      <c r="D870" s="230"/>
      <c r="E870" s="233"/>
      <c r="F870" s="231"/>
      <c r="G870" s="116"/>
      <c r="H870" s="230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1.25" customHeight="1" x14ac:dyDescent="0.3">
      <c r="A871" s="228"/>
      <c r="B871" s="116"/>
      <c r="C871" s="229"/>
      <c r="D871" s="230"/>
      <c r="E871" s="233"/>
      <c r="F871" s="231"/>
      <c r="G871" s="116"/>
      <c r="H871" s="230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1.25" customHeight="1" x14ac:dyDescent="0.3">
      <c r="A872" s="228"/>
      <c r="B872" s="116"/>
      <c r="C872" s="229"/>
      <c r="D872" s="230"/>
      <c r="E872" s="233"/>
      <c r="F872" s="231"/>
      <c r="G872" s="116"/>
      <c r="H872" s="230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1.25" customHeight="1" x14ac:dyDescent="0.3">
      <c r="A873" s="228"/>
      <c r="B873" s="116"/>
      <c r="C873" s="229"/>
      <c r="D873" s="230"/>
      <c r="E873" s="233"/>
      <c r="F873" s="231"/>
      <c r="G873" s="116"/>
      <c r="H873" s="230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1.25" customHeight="1" x14ac:dyDescent="0.3">
      <c r="A874" s="228"/>
      <c r="B874" s="116"/>
      <c r="C874" s="229"/>
      <c r="D874" s="230"/>
      <c r="E874" s="233"/>
      <c r="F874" s="231"/>
      <c r="G874" s="116"/>
      <c r="H874" s="230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1.25" customHeight="1" x14ac:dyDescent="0.3">
      <c r="A875" s="228"/>
      <c r="B875" s="116"/>
      <c r="C875" s="229"/>
      <c r="D875" s="230"/>
      <c r="E875" s="233"/>
      <c r="F875" s="231"/>
      <c r="G875" s="116"/>
      <c r="H875" s="230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1.25" customHeight="1" x14ac:dyDescent="0.3">
      <c r="A876" s="228"/>
      <c r="B876" s="116"/>
      <c r="C876" s="229"/>
      <c r="D876" s="230"/>
      <c r="E876" s="233"/>
      <c r="F876" s="231"/>
      <c r="G876" s="116"/>
      <c r="H876" s="230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1.25" customHeight="1" x14ac:dyDescent="0.3">
      <c r="A877" s="228"/>
      <c r="B877" s="116"/>
      <c r="C877" s="229"/>
      <c r="D877" s="230"/>
      <c r="E877" s="233"/>
      <c r="F877" s="231"/>
      <c r="G877" s="116"/>
      <c r="H877" s="230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1.25" customHeight="1" x14ac:dyDescent="0.3">
      <c r="A878" s="228"/>
      <c r="B878" s="116"/>
      <c r="C878" s="229"/>
      <c r="D878" s="230"/>
      <c r="E878" s="233"/>
      <c r="F878" s="231"/>
      <c r="G878" s="116"/>
      <c r="H878" s="230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1.25" customHeight="1" x14ac:dyDescent="0.3">
      <c r="A879" s="228"/>
      <c r="B879" s="116"/>
      <c r="C879" s="229"/>
      <c r="D879" s="230"/>
      <c r="E879" s="233"/>
      <c r="F879" s="231"/>
      <c r="G879" s="116"/>
      <c r="H879" s="230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1.25" customHeight="1" x14ac:dyDescent="0.3">
      <c r="A880" s="228"/>
      <c r="B880" s="116"/>
      <c r="C880" s="229"/>
      <c r="D880" s="230"/>
      <c r="E880" s="233"/>
      <c r="F880" s="231"/>
      <c r="G880" s="116"/>
      <c r="H880" s="230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1.25" customHeight="1" x14ac:dyDescent="0.3">
      <c r="A881" s="228"/>
      <c r="B881" s="116"/>
      <c r="C881" s="229"/>
      <c r="D881" s="230"/>
      <c r="E881" s="233"/>
      <c r="F881" s="231"/>
      <c r="G881" s="116"/>
      <c r="H881" s="230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1.25" customHeight="1" x14ac:dyDescent="0.3">
      <c r="A882" s="228"/>
      <c r="B882" s="116"/>
      <c r="C882" s="229"/>
      <c r="D882" s="230"/>
      <c r="E882" s="233"/>
      <c r="F882" s="231"/>
      <c r="G882" s="116"/>
      <c r="H882" s="230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1.25" customHeight="1" x14ac:dyDescent="0.3">
      <c r="A883" s="228"/>
      <c r="B883" s="116"/>
      <c r="C883" s="229"/>
      <c r="D883" s="230"/>
      <c r="E883" s="233"/>
      <c r="F883" s="231"/>
      <c r="G883" s="116"/>
      <c r="H883" s="230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1.25" customHeight="1" x14ac:dyDescent="0.3">
      <c r="A884" s="228"/>
      <c r="B884" s="116"/>
      <c r="C884" s="229"/>
      <c r="D884" s="230"/>
      <c r="E884" s="233"/>
      <c r="F884" s="231"/>
      <c r="G884" s="116"/>
      <c r="H884" s="230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1.25" customHeight="1" x14ac:dyDescent="0.3">
      <c r="A885" s="228"/>
      <c r="B885" s="116"/>
      <c r="C885" s="229"/>
      <c r="D885" s="230"/>
      <c r="E885" s="233"/>
      <c r="F885" s="231"/>
      <c r="G885" s="116"/>
      <c r="H885" s="230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1.25" customHeight="1" x14ac:dyDescent="0.3">
      <c r="A886" s="228"/>
      <c r="B886" s="116"/>
      <c r="C886" s="229"/>
      <c r="D886" s="230"/>
      <c r="E886" s="233"/>
      <c r="F886" s="231"/>
      <c r="G886" s="116"/>
      <c r="H886" s="230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1.25" customHeight="1" x14ac:dyDescent="0.3">
      <c r="A887" s="228"/>
      <c r="B887" s="116"/>
      <c r="C887" s="229"/>
      <c r="D887" s="230"/>
      <c r="E887" s="233"/>
      <c r="F887" s="231"/>
      <c r="G887" s="116"/>
      <c r="H887" s="230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1.25" customHeight="1" x14ac:dyDescent="0.3">
      <c r="A888" s="228"/>
      <c r="B888" s="116"/>
      <c r="C888" s="229"/>
      <c r="D888" s="230"/>
      <c r="E888" s="233"/>
      <c r="F888" s="231"/>
      <c r="G888" s="116"/>
      <c r="H888" s="230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1.25" customHeight="1" x14ac:dyDescent="0.3">
      <c r="A889" s="228"/>
      <c r="B889" s="116"/>
      <c r="C889" s="229"/>
      <c r="D889" s="230"/>
      <c r="E889" s="233"/>
      <c r="F889" s="231"/>
      <c r="G889" s="116"/>
      <c r="H889" s="230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1.25" customHeight="1" x14ac:dyDescent="0.3">
      <c r="A890" s="228"/>
      <c r="B890" s="116"/>
      <c r="C890" s="229"/>
      <c r="D890" s="230"/>
      <c r="E890" s="233"/>
      <c r="F890" s="231"/>
      <c r="G890" s="116"/>
      <c r="H890" s="230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1.25" customHeight="1" x14ac:dyDescent="0.3">
      <c r="A891" s="228"/>
      <c r="B891" s="116"/>
      <c r="C891" s="229"/>
      <c r="D891" s="230"/>
      <c r="E891" s="233"/>
      <c r="F891" s="231"/>
      <c r="G891" s="116"/>
      <c r="H891" s="230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1.25" customHeight="1" x14ac:dyDescent="0.3">
      <c r="A892" s="228"/>
      <c r="B892" s="116"/>
      <c r="C892" s="229"/>
      <c r="D892" s="230"/>
      <c r="E892" s="233"/>
      <c r="F892" s="231"/>
      <c r="G892" s="116"/>
      <c r="H892" s="230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1.25" customHeight="1" x14ac:dyDescent="0.3">
      <c r="A893" s="228"/>
      <c r="B893" s="116"/>
      <c r="C893" s="229"/>
      <c r="D893" s="230"/>
      <c r="E893" s="233"/>
      <c r="F893" s="231"/>
      <c r="G893" s="116"/>
      <c r="H893" s="230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1.25" customHeight="1" x14ac:dyDescent="0.3">
      <c r="A894" s="228"/>
      <c r="B894" s="116"/>
      <c r="C894" s="229"/>
      <c r="D894" s="230"/>
      <c r="E894" s="233"/>
      <c r="F894" s="231"/>
      <c r="G894" s="116"/>
      <c r="H894" s="230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1.25" customHeight="1" x14ac:dyDescent="0.3">
      <c r="A895" s="228"/>
      <c r="B895" s="116"/>
      <c r="C895" s="229"/>
      <c r="D895" s="230"/>
      <c r="E895" s="233"/>
      <c r="F895" s="231"/>
      <c r="G895" s="116"/>
      <c r="H895" s="230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1.25" customHeight="1" x14ac:dyDescent="0.3">
      <c r="A896" s="228"/>
      <c r="B896" s="116"/>
      <c r="C896" s="229"/>
      <c r="D896" s="230"/>
      <c r="E896" s="233"/>
      <c r="F896" s="231"/>
      <c r="G896" s="116"/>
      <c r="H896" s="230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1.25" customHeight="1" x14ac:dyDescent="0.3">
      <c r="A897" s="228"/>
      <c r="B897" s="116"/>
      <c r="C897" s="229"/>
      <c r="D897" s="230"/>
      <c r="E897" s="233"/>
      <c r="F897" s="231"/>
      <c r="G897" s="116"/>
      <c r="H897" s="230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1.25" customHeight="1" x14ac:dyDescent="0.3">
      <c r="A898" s="228"/>
      <c r="B898" s="116"/>
      <c r="C898" s="229"/>
      <c r="D898" s="230"/>
      <c r="E898" s="233"/>
      <c r="F898" s="231"/>
      <c r="G898" s="116"/>
      <c r="H898" s="230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1.25" customHeight="1" x14ac:dyDescent="0.3">
      <c r="A899" s="228"/>
      <c r="B899" s="116"/>
      <c r="C899" s="229"/>
      <c r="D899" s="230"/>
      <c r="E899" s="233"/>
      <c r="F899" s="231"/>
      <c r="G899" s="116"/>
      <c r="H899" s="230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1.25" customHeight="1" x14ac:dyDescent="0.3">
      <c r="A900" s="228"/>
      <c r="B900" s="116"/>
      <c r="C900" s="229"/>
      <c r="D900" s="230"/>
      <c r="E900" s="233"/>
      <c r="F900" s="231"/>
      <c r="G900" s="116"/>
      <c r="H900" s="230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1.25" customHeight="1" x14ac:dyDescent="0.3">
      <c r="A901" s="228"/>
      <c r="B901" s="116"/>
      <c r="C901" s="229"/>
      <c r="D901" s="230"/>
      <c r="E901" s="233"/>
      <c r="F901" s="231"/>
      <c r="G901" s="116"/>
      <c r="H901" s="230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1.25" customHeight="1" x14ac:dyDescent="0.3">
      <c r="A902" s="228"/>
      <c r="B902" s="116"/>
      <c r="C902" s="229"/>
      <c r="D902" s="230"/>
      <c r="E902" s="233"/>
      <c r="F902" s="231"/>
      <c r="G902" s="116"/>
      <c r="H902" s="230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1.25" customHeight="1" x14ac:dyDescent="0.3">
      <c r="A903" s="228"/>
      <c r="B903" s="116"/>
      <c r="C903" s="229"/>
      <c r="D903" s="230"/>
      <c r="E903" s="233"/>
      <c r="F903" s="231"/>
      <c r="G903" s="116"/>
      <c r="H903" s="230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1.25" customHeight="1" x14ac:dyDescent="0.3">
      <c r="A904" s="228"/>
      <c r="B904" s="116"/>
      <c r="C904" s="229"/>
      <c r="D904" s="230"/>
      <c r="E904" s="233"/>
      <c r="F904" s="231"/>
      <c r="G904" s="116"/>
      <c r="H904" s="230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1.25" customHeight="1" x14ac:dyDescent="0.3">
      <c r="A905" s="228"/>
      <c r="B905" s="116"/>
      <c r="C905" s="229"/>
      <c r="D905" s="230"/>
      <c r="E905" s="233"/>
      <c r="F905" s="231"/>
      <c r="G905" s="116"/>
      <c r="H905" s="230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1.25" customHeight="1" x14ac:dyDescent="0.3">
      <c r="A906" s="228"/>
      <c r="B906" s="116"/>
      <c r="C906" s="229"/>
      <c r="D906" s="230"/>
      <c r="E906" s="233"/>
      <c r="F906" s="231"/>
      <c r="G906" s="116"/>
      <c r="H906" s="230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1.25" customHeight="1" x14ac:dyDescent="0.3">
      <c r="A907" s="228"/>
      <c r="B907" s="116"/>
      <c r="C907" s="229"/>
      <c r="D907" s="230"/>
      <c r="E907" s="233"/>
      <c r="F907" s="231"/>
      <c r="G907" s="116"/>
      <c r="H907" s="230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1.25" customHeight="1" x14ac:dyDescent="0.3">
      <c r="A908" s="228"/>
      <c r="B908" s="116"/>
      <c r="C908" s="229"/>
      <c r="D908" s="230"/>
      <c r="E908" s="233"/>
      <c r="F908" s="231"/>
      <c r="G908" s="116"/>
      <c r="H908" s="230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1.25" customHeight="1" x14ac:dyDescent="0.3">
      <c r="A909" s="228"/>
      <c r="B909" s="116"/>
      <c r="C909" s="229"/>
      <c r="D909" s="230"/>
      <c r="E909" s="233"/>
      <c r="F909" s="231"/>
      <c r="G909" s="116"/>
      <c r="H909" s="230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1.25" customHeight="1" x14ac:dyDescent="0.3">
      <c r="A910" s="228"/>
      <c r="B910" s="116"/>
      <c r="C910" s="229"/>
      <c r="D910" s="230"/>
      <c r="E910" s="233"/>
      <c r="F910" s="231"/>
      <c r="G910" s="116"/>
      <c r="H910" s="230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1.25" customHeight="1" x14ac:dyDescent="0.3">
      <c r="A911" s="228"/>
      <c r="B911" s="116"/>
      <c r="C911" s="229"/>
      <c r="D911" s="230"/>
      <c r="E911" s="233"/>
      <c r="F911" s="231"/>
      <c r="G911" s="116"/>
      <c r="H911" s="230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1.25" customHeight="1" x14ac:dyDescent="0.3">
      <c r="A912" s="228"/>
      <c r="B912" s="116"/>
      <c r="C912" s="229"/>
      <c r="D912" s="230"/>
      <c r="E912" s="233"/>
      <c r="F912" s="231"/>
      <c r="G912" s="116"/>
      <c r="H912" s="230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1.25" customHeight="1" x14ac:dyDescent="0.3">
      <c r="A913" s="228"/>
      <c r="B913" s="116"/>
      <c r="C913" s="229"/>
      <c r="D913" s="230"/>
      <c r="E913" s="233"/>
      <c r="F913" s="231"/>
      <c r="G913" s="116"/>
      <c r="H913" s="230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1.25" customHeight="1" x14ac:dyDescent="0.3">
      <c r="A914" s="228"/>
      <c r="B914" s="116"/>
      <c r="C914" s="229"/>
      <c r="D914" s="230"/>
      <c r="E914" s="233"/>
      <c r="F914" s="231"/>
      <c r="G914" s="116"/>
      <c r="H914" s="230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1.25" customHeight="1" x14ac:dyDescent="0.3">
      <c r="A915" s="228"/>
      <c r="B915" s="116"/>
      <c r="C915" s="229"/>
      <c r="D915" s="230"/>
      <c r="E915" s="233"/>
      <c r="F915" s="231"/>
      <c r="G915" s="116"/>
      <c r="H915" s="230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1.25" customHeight="1" x14ac:dyDescent="0.3">
      <c r="A916" s="228"/>
      <c r="B916" s="116"/>
      <c r="C916" s="229"/>
      <c r="D916" s="230"/>
      <c r="E916" s="233"/>
      <c r="F916" s="231"/>
      <c r="G916" s="116"/>
      <c r="H916" s="230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1.25" customHeight="1" x14ac:dyDescent="0.3">
      <c r="A917" s="228"/>
      <c r="B917" s="116"/>
      <c r="C917" s="229"/>
      <c r="D917" s="230"/>
      <c r="E917" s="233"/>
      <c r="F917" s="231"/>
      <c r="G917" s="116"/>
      <c r="H917" s="230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1.25" customHeight="1" x14ac:dyDescent="0.3">
      <c r="A918" s="228"/>
      <c r="B918" s="116"/>
      <c r="C918" s="229"/>
      <c r="D918" s="230"/>
      <c r="E918" s="233"/>
      <c r="F918" s="231"/>
      <c r="G918" s="116"/>
      <c r="H918" s="230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1.25" customHeight="1" x14ac:dyDescent="0.3">
      <c r="A919" s="228"/>
      <c r="B919" s="116"/>
      <c r="C919" s="229"/>
      <c r="D919" s="230"/>
      <c r="E919" s="233"/>
      <c r="F919" s="231"/>
      <c r="G919" s="116"/>
      <c r="H919" s="230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1.25" customHeight="1" x14ac:dyDescent="0.3">
      <c r="A920" s="228"/>
      <c r="B920" s="116"/>
      <c r="C920" s="229"/>
      <c r="D920" s="230"/>
      <c r="E920" s="233"/>
      <c r="F920" s="231"/>
      <c r="G920" s="116"/>
      <c r="H920" s="230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1.25" customHeight="1" x14ac:dyDescent="0.3">
      <c r="A921" s="228"/>
      <c r="B921" s="116"/>
      <c r="C921" s="229"/>
      <c r="D921" s="230"/>
      <c r="E921" s="233"/>
      <c r="F921" s="231"/>
      <c r="G921" s="116"/>
      <c r="H921" s="230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1.25" customHeight="1" x14ac:dyDescent="0.3">
      <c r="A922" s="228"/>
      <c r="B922" s="116"/>
      <c r="C922" s="229"/>
      <c r="D922" s="230"/>
      <c r="E922" s="233"/>
      <c r="F922" s="231"/>
      <c r="G922" s="116"/>
      <c r="H922" s="230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1.25" customHeight="1" x14ac:dyDescent="0.3">
      <c r="A923" s="228"/>
      <c r="B923" s="116"/>
      <c r="C923" s="229"/>
      <c r="D923" s="230"/>
      <c r="E923" s="233"/>
      <c r="F923" s="231"/>
      <c r="G923" s="116"/>
      <c r="H923" s="230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1.25" customHeight="1" x14ac:dyDescent="0.3">
      <c r="A924" s="228"/>
      <c r="B924" s="116"/>
      <c r="C924" s="229"/>
      <c r="D924" s="230"/>
      <c r="E924" s="233"/>
      <c r="F924" s="231"/>
      <c r="G924" s="116"/>
      <c r="H924" s="230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1.25" customHeight="1" x14ac:dyDescent="0.3">
      <c r="A925" s="228"/>
      <c r="B925" s="116"/>
      <c r="C925" s="229"/>
      <c r="D925" s="230"/>
      <c r="E925" s="233"/>
      <c r="F925" s="231"/>
      <c r="G925" s="116"/>
      <c r="H925" s="230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1.25" customHeight="1" x14ac:dyDescent="0.3">
      <c r="A926" s="228"/>
      <c r="B926" s="116"/>
      <c r="C926" s="229"/>
      <c r="D926" s="230"/>
      <c r="E926" s="233"/>
      <c r="F926" s="231"/>
      <c r="G926" s="116"/>
      <c r="H926" s="230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spans="1:26" ht="11.25" customHeight="1" x14ac:dyDescent="0.3">
      <c r="A927" s="228"/>
      <c r="B927" s="116"/>
      <c r="C927" s="229"/>
      <c r="D927" s="230"/>
      <c r="E927" s="233"/>
      <c r="F927" s="231"/>
      <c r="G927" s="116"/>
      <c r="H927" s="230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spans="1:26" ht="11.25" customHeight="1" x14ac:dyDescent="0.3">
      <c r="A928" s="228"/>
      <c r="B928" s="116"/>
      <c r="C928" s="229"/>
      <c r="D928" s="230"/>
      <c r="E928" s="233"/>
      <c r="F928" s="231"/>
      <c r="G928" s="116"/>
      <c r="H928" s="230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spans="1:26" ht="11.25" customHeight="1" x14ac:dyDescent="0.3">
      <c r="A929" s="228"/>
      <c r="B929" s="116"/>
      <c r="C929" s="229"/>
      <c r="D929" s="230"/>
      <c r="E929" s="233"/>
      <c r="F929" s="231"/>
      <c r="G929" s="116"/>
      <c r="H929" s="230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spans="1:26" ht="11.25" customHeight="1" x14ac:dyDescent="0.3">
      <c r="A930" s="228"/>
      <c r="B930" s="116"/>
      <c r="C930" s="229"/>
      <c r="D930" s="230"/>
      <c r="E930" s="233"/>
      <c r="F930" s="231"/>
      <c r="G930" s="116"/>
      <c r="H930" s="230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spans="1:26" ht="11.25" customHeight="1" x14ac:dyDescent="0.3">
      <c r="A931" s="228"/>
      <c r="B931" s="116"/>
      <c r="C931" s="229"/>
      <c r="D931" s="230"/>
      <c r="E931" s="233"/>
      <c r="F931" s="231"/>
      <c r="G931" s="116"/>
      <c r="H931" s="230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spans="1:26" ht="11.25" customHeight="1" x14ac:dyDescent="0.3">
      <c r="A932" s="228"/>
      <c r="B932" s="116"/>
      <c r="C932" s="229"/>
      <c r="D932" s="230"/>
      <c r="E932" s="233"/>
      <c r="F932" s="231"/>
      <c r="G932" s="116"/>
      <c r="H932" s="230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spans="1:26" ht="11.25" customHeight="1" x14ac:dyDescent="0.3">
      <c r="A933" s="228"/>
      <c r="B933" s="116"/>
      <c r="C933" s="229"/>
      <c r="D933" s="230"/>
      <c r="E933" s="233"/>
      <c r="F933" s="231"/>
      <c r="G933" s="116"/>
      <c r="H933" s="230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spans="1:26" ht="11.25" customHeight="1" x14ac:dyDescent="0.3">
      <c r="A934" s="228"/>
      <c r="B934" s="116"/>
      <c r="C934" s="229"/>
      <c r="D934" s="230"/>
      <c r="E934" s="233"/>
      <c r="F934" s="231"/>
      <c r="G934" s="116"/>
      <c r="H934" s="230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spans="1:26" ht="11.25" customHeight="1" x14ac:dyDescent="0.3">
      <c r="A935" s="228"/>
      <c r="B935" s="116"/>
      <c r="C935" s="229"/>
      <c r="D935" s="230"/>
      <c r="E935" s="233"/>
      <c r="F935" s="231"/>
      <c r="G935" s="116"/>
      <c r="H935" s="230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spans="1:26" ht="11.25" customHeight="1" x14ac:dyDescent="0.3">
      <c r="A936" s="228"/>
      <c r="B936" s="116"/>
      <c r="C936" s="229"/>
      <c r="D936" s="230"/>
      <c r="E936" s="233"/>
      <c r="F936" s="231"/>
      <c r="G936" s="116"/>
      <c r="H936" s="230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spans="1:26" ht="11.25" customHeight="1" x14ac:dyDescent="0.3">
      <c r="A937" s="228"/>
      <c r="B937" s="116"/>
      <c r="C937" s="229"/>
      <c r="D937" s="230"/>
      <c r="E937" s="233"/>
      <c r="F937" s="231"/>
      <c r="G937" s="116"/>
      <c r="H937" s="230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spans="1:26" ht="11.25" customHeight="1" x14ac:dyDescent="0.3">
      <c r="A938" s="228"/>
      <c r="B938" s="116"/>
      <c r="C938" s="229"/>
      <c r="D938" s="230"/>
      <c r="E938" s="233"/>
      <c r="F938" s="231"/>
      <c r="G938" s="116"/>
      <c r="H938" s="230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spans="1:26" ht="11.25" customHeight="1" x14ac:dyDescent="0.3">
      <c r="A939" s="228"/>
      <c r="B939" s="116"/>
      <c r="C939" s="229"/>
      <c r="D939" s="230"/>
      <c r="E939" s="233"/>
      <c r="F939" s="231"/>
      <c r="G939" s="116"/>
      <c r="H939" s="230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spans="1:26" ht="11.25" customHeight="1" x14ac:dyDescent="0.3">
      <c r="A940" s="228"/>
      <c r="B940" s="116"/>
      <c r="C940" s="229"/>
      <c r="D940" s="230"/>
      <c r="E940" s="233"/>
      <c r="F940" s="231"/>
      <c r="G940" s="116"/>
      <c r="H940" s="230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spans="1:26" ht="11.25" customHeight="1" x14ac:dyDescent="0.3">
      <c r="A941" s="228"/>
      <c r="B941" s="116"/>
      <c r="C941" s="229"/>
      <c r="D941" s="230"/>
      <c r="E941" s="233"/>
      <c r="F941" s="231"/>
      <c r="G941" s="116"/>
      <c r="H941" s="230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spans="1:26" ht="11.25" customHeight="1" x14ac:dyDescent="0.3">
      <c r="A942" s="228"/>
      <c r="B942" s="116"/>
      <c r="C942" s="229"/>
      <c r="D942" s="230"/>
      <c r="E942" s="233"/>
      <c r="F942" s="231"/>
      <c r="G942" s="116"/>
      <c r="H942" s="230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spans="1:26" ht="11.25" customHeight="1" x14ac:dyDescent="0.3">
      <c r="A943" s="228"/>
      <c r="B943" s="116"/>
      <c r="C943" s="229"/>
      <c r="D943" s="230"/>
      <c r="E943" s="233"/>
      <c r="F943" s="231"/>
      <c r="G943" s="116"/>
      <c r="H943" s="230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spans="1:26" ht="11.25" customHeight="1" x14ac:dyDescent="0.3">
      <c r="A944" s="228"/>
      <c r="B944" s="116"/>
      <c r="C944" s="229"/>
      <c r="D944" s="230"/>
      <c r="E944" s="233"/>
      <c r="F944" s="231"/>
      <c r="G944" s="116"/>
      <c r="H944" s="230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spans="1:26" ht="11.25" customHeight="1" x14ac:dyDescent="0.3">
      <c r="A945" s="228"/>
      <c r="B945" s="116"/>
      <c r="C945" s="229"/>
      <c r="D945" s="230"/>
      <c r="E945" s="233"/>
      <c r="F945" s="231"/>
      <c r="G945" s="116"/>
      <c r="H945" s="230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spans="1:26" ht="11.25" customHeight="1" x14ac:dyDescent="0.3">
      <c r="A946" s="228"/>
      <c r="B946" s="116"/>
      <c r="C946" s="229"/>
      <c r="D946" s="230"/>
      <c r="E946" s="233"/>
      <c r="F946" s="231"/>
      <c r="G946" s="116"/>
      <c r="H946" s="230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spans="1:26" ht="11.25" customHeight="1" x14ac:dyDescent="0.3">
      <c r="A947" s="228"/>
      <c r="B947" s="116"/>
      <c r="C947" s="229"/>
      <c r="D947" s="230"/>
      <c r="E947" s="233"/>
      <c r="F947" s="231"/>
      <c r="G947" s="116"/>
      <c r="H947" s="230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spans="1:26" ht="11.25" customHeight="1" x14ac:dyDescent="0.3">
      <c r="A948" s="228"/>
      <c r="B948" s="116"/>
      <c r="C948" s="229"/>
      <c r="D948" s="230"/>
      <c r="E948" s="233"/>
      <c r="F948" s="231"/>
      <c r="G948" s="116"/>
      <c r="H948" s="230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spans="1:26" ht="11.25" customHeight="1" x14ac:dyDescent="0.3">
      <c r="A949" s="228"/>
      <c r="B949" s="116"/>
      <c r="C949" s="229"/>
      <c r="D949" s="230"/>
      <c r="E949" s="233"/>
      <c r="F949" s="231"/>
      <c r="G949" s="116"/>
      <c r="H949" s="230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spans="1:26" ht="11.25" customHeight="1" x14ac:dyDescent="0.3">
      <c r="A950" s="228"/>
      <c r="B950" s="116"/>
      <c r="C950" s="229"/>
      <c r="D950" s="230"/>
      <c r="E950" s="233"/>
      <c r="F950" s="231"/>
      <c r="G950" s="116"/>
      <c r="H950" s="230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spans="1:26" ht="11.25" customHeight="1" x14ac:dyDescent="0.3">
      <c r="A951" s="228"/>
      <c r="B951" s="116"/>
      <c r="C951" s="229"/>
      <c r="D951" s="230"/>
      <c r="E951" s="233"/>
      <c r="F951" s="231"/>
      <c r="G951" s="116"/>
      <c r="H951" s="230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spans="1:26" ht="11.25" customHeight="1" x14ac:dyDescent="0.3">
      <c r="A952" s="228"/>
      <c r="B952" s="116"/>
      <c r="C952" s="229"/>
      <c r="D952" s="230"/>
      <c r="E952" s="233"/>
      <c r="F952" s="231"/>
      <c r="G952" s="116"/>
      <c r="H952" s="230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spans="1:26" ht="11.25" customHeight="1" x14ac:dyDescent="0.3">
      <c r="A953" s="228"/>
      <c r="B953" s="116"/>
      <c r="C953" s="229"/>
      <c r="D953" s="230"/>
      <c r="E953" s="233"/>
      <c r="F953" s="231"/>
      <c r="G953" s="116"/>
      <c r="H953" s="230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spans="1:26" ht="11.25" customHeight="1" x14ac:dyDescent="0.3">
      <c r="A954" s="228"/>
      <c r="B954" s="116"/>
      <c r="C954" s="229"/>
      <c r="D954" s="230"/>
      <c r="E954" s="233"/>
      <c r="F954" s="231"/>
      <c r="G954" s="116"/>
      <c r="H954" s="230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spans="1:26" ht="11.25" customHeight="1" x14ac:dyDescent="0.3">
      <c r="A955" s="228"/>
      <c r="B955" s="116"/>
      <c r="C955" s="229"/>
      <c r="D955" s="230"/>
      <c r="E955" s="233"/>
      <c r="F955" s="231"/>
      <c r="G955" s="116"/>
      <c r="H955" s="230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spans="1:26" ht="11.25" customHeight="1" x14ac:dyDescent="0.3">
      <c r="A956" s="228"/>
      <c r="B956" s="116"/>
      <c r="C956" s="229"/>
      <c r="D956" s="230"/>
      <c r="E956" s="233"/>
      <c r="F956" s="231"/>
      <c r="G956" s="116"/>
      <c r="H956" s="230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spans="1:26" ht="11.25" customHeight="1" x14ac:dyDescent="0.3">
      <c r="A957" s="228"/>
      <c r="B957" s="116"/>
      <c r="C957" s="229"/>
      <c r="D957" s="230"/>
      <c r="E957" s="233"/>
      <c r="F957" s="231"/>
      <c r="G957" s="116"/>
      <c r="H957" s="230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spans="1:26" ht="11.25" customHeight="1" x14ac:dyDescent="0.3">
      <c r="A958" s="228"/>
      <c r="B958" s="116"/>
      <c r="C958" s="229"/>
      <c r="D958" s="230"/>
      <c r="E958" s="233"/>
      <c r="F958" s="231"/>
      <c r="G958" s="116"/>
      <c r="H958" s="230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spans="1:26" ht="11.25" customHeight="1" x14ac:dyDescent="0.3">
      <c r="A959" s="228"/>
      <c r="B959" s="116"/>
      <c r="C959" s="229"/>
      <c r="D959" s="230"/>
      <c r="E959" s="233"/>
      <c r="F959" s="231"/>
      <c r="G959" s="116"/>
      <c r="H959" s="230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spans="1:26" ht="11.25" customHeight="1" x14ac:dyDescent="0.3">
      <c r="A960" s="228"/>
      <c r="B960" s="116"/>
      <c r="C960" s="229"/>
      <c r="D960" s="230"/>
      <c r="E960" s="233"/>
      <c r="F960" s="231"/>
      <c r="G960" s="116"/>
      <c r="H960" s="230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spans="1:26" ht="11.25" customHeight="1" x14ac:dyDescent="0.3">
      <c r="A961" s="228"/>
      <c r="B961" s="116"/>
      <c r="C961" s="229"/>
      <c r="D961" s="230"/>
      <c r="E961" s="233"/>
      <c r="F961" s="231"/>
      <c r="G961" s="116"/>
      <c r="H961" s="230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spans="1:26" ht="11.25" customHeight="1" x14ac:dyDescent="0.3">
      <c r="A962" s="228"/>
      <c r="B962" s="116"/>
      <c r="C962" s="229"/>
      <c r="D962" s="230"/>
      <c r="E962" s="233"/>
      <c r="F962" s="231"/>
      <c r="G962" s="116"/>
      <c r="H962" s="230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spans="1:26" ht="11.25" customHeight="1" x14ac:dyDescent="0.3">
      <c r="A963" s="228"/>
      <c r="B963" s="116"/>
      <c r="C963" s="229"/>
      <c r="D963" s="230"/>
      <c r="E963" s="233"/>
      <c r="F963" s="231"/>
      <c r="G963" s="116"/>
      <c r="H963" s="230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spans="1:26" ht="11.25" customHeight="1" x14ac:dyDescent="0.3">
      <c r="A964" s="228"/>
      <c r="B964" s="116"/>
      <c r="C964" s="229"/>
      <c r="D964" s="230"/>
      <c r="E964" s="233"/>
      <c r="F964" s="231"/>
      <c r="G964" s="116"/>
      <c r="H964" s="230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spans="1:26" ht="11.25" customHeight="1" x14ac:dyDescent="0.3">
      <c r="A965" s="228"/>
      <c r="B965" s="116"/>
      <c r="C965" s="229"/>
      <c r="D965" s="230"/>
      <c r="E965" s="233"/>
      <c r="F965" s="231"/>
      <c r="G965" s="116"/>
      <c r="H965" s="230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spans="1:26" ht="11.25" customHeight="1" x14ac:dyDescent="0.3">
      <c r="A966" s="228"/>
      <c r="B966" s="116"/>
      <c r="C966" s="229"/>
      <c r="D966" s="230"/>
      <c r="E966" s="233"/>
      <c r="F966" s="231"/>
      <c r="G966" s="116"/>
      <c r="H966" s="230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spans="1:26" ht="11.25" customHeight="1" x14ac:dyDescent="0.3">
      <c r="A967" s="228"/>
      <c r="B967" s="116"/>
      <c r="C967" s="229"/>
      <c r="D967" s="230"/>
      <c r="E967" s="233"/>
      <c r="F967" s="231"/>
      <c r="G967" s="116"/>
      <c r="H967" s="230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spans="1:26" ht="11.25" customHeight="1" x14ac:dyDescent="0.3">
      <c r="A968" s="228"/>
      <c r="B968" s="116"/>
      <c r="C968" s="229"/>
      <c r="D968" s="230"/>
      <c r="E968" s="233"/>
      <c r="F968" s="231"/>
      <c r="G968" s="116"/>
      <c r="H968" s="230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spans="1:26" ht="11.25" customHeight="1" x14ac:dyDescent="0.3">
      <c r="A969" s="228"/>
      <c r="B969" s="116"/>
      <c r="C969" s="229"/>
      <c r="D969" s="230"/>
      <c r="E969" s="233"/>
      <c r="F969" s="231"/>
      <c r="G969" s="116"/>
      <c r="H969" s="230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spans="1:26" ht="11.25" customHeight="1" x14ac:dyDescent="0.3">
      <c r="A970" s="228"/>
      <c r="B970" s="116"/>
      <c r="C970" s="229"/>
      <c r="D970" s="230"/>
      <c r="E970" s="233"/>
      <c r="F970" s="231"/>
      <c r="G970" s="116"/>
      <c r="H970" s="230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spans="1:26" ht="11.25" customHeight="1" x14ac:dyDescent="0.3">
      <c r="A971" s="228"/>
      <c r="B971" s="116"/>
      <c r="C971" s="229"/>
      <c r="D971" s="230"/>
      <c r="E971" s="233"/>
      <c r="F971" s="231"/>
      <c r="G971" s="116"/>
      <c r="H971" s="230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spans="1:26" ht="11.25" customHeight="1" x14ac:dyDescent="0.3">
      <c r="A972" s="228"/>
      <c r="B972" s="116"/>
      <c r="C972" s="229"/>
      <c r="D972" s="230"/>
      <c r="E972" s="233"/>
      <c r="F972" s="231"/>
      <c r="G972" s="116"/>
      <c r="H972" s="230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spans="1:26" ht="11.25" customHeight="1" x14ac:dyDescent="0.3">
      <c r="A973" s="228"/>
      <c r="B973" s="116"/>
      <c r="C973" s="229"/>
      <c r="D973" s="230"/>
      <c r="E973" s="233"/>
      <c r="F973" s="231"/>
      <c r="G973" s="116"/>
      <c r="H973" s="230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spans="1:26" ht="11.25" customHeight="1" x14ac:dyDescent="0.3">
      <c r="A974" s="228"/>
      <c r="B974" s="116"/>
      <c r="C974" s="229"/>
      <c r="D974" s="230"/>
      <c r="E974" s="233"/>
      <c r="F974" s="231"/>
      <c r="G974" s="116"/>
      <c r="H974" s="230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spans="1:26" ht="11.25" customHeight="1" x14ac:dyDescent="0.3">
      <c r="A975" s="228"/>
      <c r="B975" s="116"/>
      <c r="C975" s="229"/>
      <c r="D975" s="230"/>
      <c r="E975" s="233"/>
      <c r="F975" s="231"/>
      <c r="G975" s="116"/>
      <c r="H975" s="230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spans="1:26" ht="11.25" customHeight="1" x14ac:dyDescent="0.3">
      <c r="A976" s="228"/>
      <c r="B976" s="116"/>
      <c r="C976" s="229"/>
      <c r="D976" s="230"/>
      <c r="E976" s="233"/>
      <c r="F976" s="231"/>
      <c r="G976" s="116"/>
      <c r="H976" s="230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spans="1:26" ht="11.25" customHeight="1" x14ac:dyDescent="0.3">
      <c r="A977" s="228"/>
      <c r="B977" s="116"/>
      <c r="C977" s="229"/>
      <c r="D977" s="230"/>
      <c r="E977" s="233"/>
      <c r="F977" s="231"/>
      <c r="G977" s="116"/>
      <c r="H977" s="230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spans="1:26" ht="11.25" customHeight="1" x14ac:dyDescent="0.3">
      <c r="A978" s="228"/>
      <c r="B978" s="116"/>
      <c r="C978" s="229"/>
      <c r="D978" s="230"/>
      <c r="E978" s="233"/>
      <c r="F978" s="231"/>
      <c r="G978" s="116"/>
      <c r="H978" s="230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spans="1:26" ht="11.25" customHeight="1" x14ac:dyDescent="0.3">
      <c r="A979" s="228"/>
      <c r="B979" s="116"/>
      <c r="C979" s="229"/>
      <c r="D979" s="230"/>
      <c r="E979" s="233"/>
      <c r="F979" s="231"/>
      <c r="G979" s="116"/>
      <c r="H979" s="230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spans="1:26" ht="11.25" customHeight="1" x14ac:dyDescent="0.3">
      <c r="A980" s="228"/>
      <c r="B980" s="116"/>
      <c r="C980" s="229"/>
      <c r="D980" s="230"/>
      <c r="E980" s="233"/>
      <c r="F980" s="231"/>
      <c r="G980" s="116"/>
      <c r="H980" s="230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spans="1:26" ht="11.25" customHeight="1" x14ac:dyDescent="0.3">
      <c r="A981" s="228"/>
      <c r="B981" s="116"/>
      <c r="C981" s="229"/>
      <c r="D981" s="230"/>
      <c r="E981" s="233"/>
      <c r="F981" s="231"/>
      <c r="G981" s="116"/>
      <c r="H981" s="230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spans="1:26" ht="11.25" customHeight="1" x14ac:dyDescent="0.3">
      <c r="A982" s="228"/>
      <c r="B982" s="116"/>
      <c r="C982" s="229"/>
      <c r="D982" s="230"/>
      <c r="E982" s="233"/>
      <c r="F982" s="231"/>
      <c r="G982" s="116"/>
      <c r="H982" s="230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spans="1:26" ht="11.25" customHeight="1" x14ac:dyDescent="0.3">
      <c r="A983" s="228"/>
      <c r="B983" s="116"/>
      <c r="C983" s="229"/>
      <c r="D983" s="230"/>
      <c r="E983" s="233"/>
      <c r="F983" s="231"/>
      <c r="G983" s="116"/>
      <c r="H983" s="230"/>
      <c r="I983" s="116"/>
      <c r="J983" s="116"/>
      <c r="K983" s="116"/>
      <c r="L983" s="116"/>
      <c r="M983" s="116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spans="1:26" ht="11.25" customHeight="1" x14ac:dyDescent="0.3">
      <c r="A984" s="228"/>
      <c r="B984" s="116"/>
      <c r="C984" s="229"/>
      <c r="D984" s="230"/>
      <c r="E984" s="233"/>
      <c r="F984" s="231"/>
      <c r="G984" s="116"/>
      <c r="H984" s="230"/>
      <c r="I984" s="116"/>
      <c r="J984" s="116"/>
      <c r="K984" s="116"/>
      <c r="L984" s="116"/>
      <c r="M984" s="116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spans="1:26" ht="11.25" customHeight="1" x14ac:dyDescent="0.3">
      <c r="A985" s="228"/>
      <c r="B985" s="116"/>
      <c r="C985" s="229"/>
      <c r="D985" s="230"/>
      <c r="E985" s="233"/>
      <c r="F985" s="231"/>
      <c r="G985" s="116"/>
      <c r="H985" s="230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spans="1:26" ht="11.25" customHeight="1" x14ac:dyDescent="0.3">
      <c r="A986" s="228"/>
      <c r="B986" s="116"/>
      <c r="C986" s="229"/>
      <c r="D986" s="230"/>
      <c r="E986" s="233"/>
      <c r="F986" s="231"/>
      <c r="G986" s="116"/>
      <c r="H986" s="230"/>
      <c r="I986" s="116"/>
      <c r="J986" s="116"/>
      <c r="K986" s="116"/>
      <c r="L986" s="116"/>
      <c r="M986" s="116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spans="1:26" ht="11.25" customHeight="1" x14ac:dyDescent="0.3">
      <c r="A987" s="228"/>
      <c r="B987" s="116"/>
      <c r="C987" s="229"/>
      <c r="D987" s="230"/>
      <c r="E987" s="233"/>
      <c r="F987" s="231"/>
      <c r="G987" s="116"/>
      <c r="H987" s="230"/>
      <c r="I987" s="116"/>
      <c r="J987" s="116"/>
      <c r="K987" s="116"/>
      <c r="L987" s="116"/>
      <c r="M987" s="116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spans="1:26" ht="11.25" customHeight="1" x14ac:dyDescent="0.3">
      <c r="A988" s="228"/>
      <c r="B988" s="116"/>
      <c r="C988" s="229"/>
      <c r="D988" s="230"/>
      <c r="E988" s="233"/>
      <c r="F988" s="231"/>
      <c r="G988" s="116"/>
      <c r="H988" s="230"/>
      <c r="I988" s="116"/>
      <c r="J988" s="116"/>
      <c r="K988" s="116"/>
      <c r="L988" s="116"/>
      <c r="M988" s="116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spans="1:26" ht="11.25" customHeight="1" x14ac:dyDescent="0.3">
      <c r="A989" s="228"/>
      <c r="B989" s="116"/>
      <c r="C989" s="229"/>
      <c r="D989" s="230"/>
      <c r="E989" s="233"/>
      <c r="F989" s="231"/>
      <c r="G989" s="116"/>
      <c r="H989" s="230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spans="1:26" ht="11.25" customHeight="1" x14ac:dyDescent="0.3">
      <c r="A990" s="228"/>
      <c r="B990" s="116"/>
      <c r="C990" s="229"/>
      <c r="D990" s="230"/>
      <c r="E990" s="233"/>
      <c r="F990" s="231"/>
      <c r="G990" s="116"/>
      <c r="H990" s="230"/>
      <c r="I990" s="116"/>
      <c r="J990" s="116"/>
      <c r="K990" s="116"/>
      <c r="L990" s="116"/>
      <c r="M990" s="116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spans="1:26" ht="11.25" customHeight="1" x14ac:dyDescent="0.3">
      <c r="A991" s="228"/>
      <c r="B991" s="116"/>
      <c r="C991" s="229"/>
      <c r="D991" s="230"/>
      <c r="E991" s="233"/>
      <c r="F991" s="231"/>
      <c r="G991" s="116"/>
      <c r="H991" s="230"/>
      <c r="I991" s="116"/>
      <c r="J991" s="116"/>
      <c r="K991" s="116"/>
      <c r="L991" s="116"/>
      <c r="M991" s="116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spans="1:26" ht="11.25" customHeight="1" x14ac:dyDescent="0.3">
      <c r="A992" s="228"/>
      <c r="B992" s="116"/>
      <c r="C992" s="229"/>
      <c r="D992" s="230"/>
      <c r="E992" s="233"/>
      <c r="F992" s="231"/>
      <c r="G992" s="116"/>
      <c r="H992" s="230"/>
      <c r="I992" s="116"/>
      <c r="J992" s="116"/>
      <c r="K992" s="116"/>
      <c r="L992" s="116"/>
      <c r="M992" s="116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spans="1:26" ht="11.25" customHeight="1" x14ac:dyDescent="0.3">
      <c r="A993" s="228"/>
      <c r="B993" s="116"/>
      <c r="C993" s="229"/>
      <c r="D993" s="230"/>
      <c r="E993" s="233"/>
      <c r="F993" s="231"/>
      <c r="G993" s="116"/>
      <c r="H993" s="230"/>
      <c r="I993" s="116"/>
      <c r="J993" s="116"/>
      <c r="K993" s="116"/>
      <c r="L993" s="116"/>
      <c r="M993" s="116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  <row r="994" spans="1:26" ht="11.25" customHeight="1" x14ac:dyDescent="0.3">
      <c r="A994" s="228"/>
      <c r="B994" s="116"/>
      <c r="C994" s="229"/>
      <c r="D994" s="230"/>
      <c r="E994" s="233"/>
      <c r="F994" s="231"/>
      <c r="G994" s="116"/>
      <c r="H994" s="230"/>
      <c r="I994" s="116"/>
      <c r="J994" s="116"/>
      <c r="K994" s="116"/>
      <c r="L994" s="116"/>
      <c r="M994" s="116"/>
      <c r="N994" s="116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</row>
    <row r="995" spans="1:26" ht="11.25" customHeight="1" x14ac:dyDescent="0.3">
      <c r="A995" s="228"/>
      <c r="B995" s="116"/>
      <c r="C995" s="229"/>
      <c r="D995" s="230"/>
      <c r="E995" s="233"/>
      <c r="F995" s="231"/>
      <c r="G995" s="116"/>
      <c r="H995" s="230"/>
      <c r="I995" s="116"/>
      <c r="J995" s="116"/>
      <c r="K995" s="116"/>
      <c r="L995" s="116"/>
      <c r="M995" s="116"/>
      <c r="N995" s="116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</row>
    <row r="996" spans="1:26" ht="11.25" customHeight="1" x14ac:dyDescent="0.3">
      <c r="A996" s="228"/>
      <c r="B996" s="116"/>
      <c r="C996" s="229"/>
      <c r="D996" s="230"/>
      <c r="E996" s="233"/>
      <c r="F996" s="231"/>
      <c r="G996" s="116"/>
      <c r="H996" s="230"/>
      <c r="I996" s="116"/>
      <c r="J996" s="116"/>
      <c r="K996" s="116"/>
      <c r="L996" s="116"/>
      <c r="M996" s="116"/>
      <c r="N996" s="116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</row>
    <row r="997" spans="1:26" ht="11.25" customHeight="1" x14ac:dyDescent="0.3">
      <c r="A997" s="228"/>
      <c r="B997" s="116"/>
      <c r="C997" s="229"/>
      <c r="D997" s="230"/>
      <c r="E997" s="233"/>
      <c r="F997" s="231"/>
      <c r="G997" s="116"/>
      <c r="H997" s="230"/>
      <c r="I997" s="116"/>
      <c r="J997" s="116"/>
      <c r="K997" s="116"/>
      <c r="L997" s="116"/>
      <c r="M997" s="116"/>
      <c r="N997" s="116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</row>
    <row r="998" spans="1:26" ht="11.25" customHeight="1" x14ac:dyDescent="0.3">
      <c r="A998" s="228"/>
      <c r="B998" s="116"/>
      <c r="C998" s="229"/>
      <c r="D998" s="230"/>
      <c r="E998" s="233"/>
      <c r="F998" s="231"/>
      <c r="G998" s="116"/>
      <c r="H998" s="230"/>
      <c r="I998" s="116"/>
      <c r="J998" s="116"/>
      <c r="K998" s="116"/>
      <c r="L998" s="116"/>
      <c r="M998" s="116"/>
      <c r="N998" s="116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</row>
    <row r="999" spans="1:26" ht="11.25" customHeight="1" x14ac:dyDescent="0.3">
      <c r="A999" s="228"/>
      <c r="B999" s="116"/>
      <c r="C999" s="229"/>
      <c r="D999" s="230"/>
      <c r="E999" s="233"/>
      <c r="F999" s="231"/>
      <c r="G999" s="116"/>
      <c r="H999" s="230"/>
      <c r="I999" s="116"/>
      <c r="J999" s="116"/>
      <c r="K999" s="116"/>
      <c r="L999" s="116"/>
      <c r="M999" s="116"/>
      <c r="N999" s="116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</row>
    <row r="1000" spans="1:26" ht="11.25" customHeight="1" x14ac:dyDescent="0.3">
      <c r="A1000" s="228"/>
      <c r="B1000" s="116"/>
      <c r="C1000" s="229"/>
      <c r="D1000" s="230"/>
      <c r="E1000" s="233"/>
      <c r="F1000" s="231"/>
      <c r="G1000" s="116"/>
      <c r="H1000" s="230"/>
      <c r="I1000" s="116"/>
      <c r="J1000" s="116"/>
      <c r="K1000" s="116"/>
      <c r="L1000" s="116"/>
      <c r="M1000" s="116"/>
      <c r="N1000" s="116"/>
      <c r="O1000" s="116"/>
      <c r="P1000" s="116"/>
      <c r="Q1000" s="116"/>
      <c r="R1000" s="116"/>
      <c r="S1000" s="116"/>
      <c r="T1000" s="116"/>
      <c r="U1000" s="116"/>
      <c r="V1000" s="116"/>
      <c r="W1000" s="116"/>
      <c r="X1000" s="116"/>
      <c r="Y1000" s="116"/>
      <c r="Z1000" s="116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fitToHeight="0" orientation="landscape"/>
  <headerFooter>
    <oddHeader>&amp;L PY 2021-22&amp;RFor Column 14, Equipment Furniture Conditions Codes:  G: Good; O: Obsolete; D: Damage/Breakdown; L: Lost; S: Stolen</oddHeader>
    <oddFooter>&amp;Rpg. &amp;P/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#1_Budget Detail</vt:lpstr>
      <vt:lpstr>#2_Sched of Personnel</vt:lpstr>
      <vt:lpstr>#3_Spending Plan Wksheet</vt:lpstr>
      <vt:lpstr>#4_Budget Summary</vt:lpstr>
      <vt:lpstr>#5_Budget Narrative</vt:lpstr>
      <vt:lpstr>#6 Leveraged Resources</vt:lpstr>
      <vt:lpstr>#7 Salary Range Summary</vt:lpstr>
      <vt:lpstr>#8_Inventory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dcterms:created xsi:type="dcterms:W3CDTF">2005-01-07T16:52:00Z</dcterms:created>
  <dcterms:modified xsi:type="dcterms:W3CDTF">2022-10-03T18:46:47Z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